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esktop\"/>
    </mc:Choice>
  </mc:AlternateContent>
  <bookViews>
    <workbookView xWindow="0" yWindow="6360" windowWidth="12120" windowHeight="9120" firstSheet="1" activeTab="1"/>
  </bookViews>
  <sheets>
    <sheet name="Codici" sheetId="4" r:id="rId1"/>
    <sheet name="Elenco Determine" sheetId="1" r:id="rId2"/>
    <sheet name="Rendiconti" sheetId="3" r:id="rId3"/>
  </sheets>
  <definedNames>
    <definedName name="_xlnm._FilterDatabase" localSheetId="1" hidden="1">'Elenco Determine'!$A$2:$M$2</definedName>
    <definedName name="_xlnm.Print_Titles" localSheetId="1">'Elenco Determine'!$1:$2</definedName>
  </definedNames>
  <calcPr calcId="162913"/>
</workbook>
</file>

<file path=xl/calcChain.xml><?xml version="1.0" encoding="utf-8"?>
<calcChain xmlns="http://schemas.openxmlformats.org/spreadsheetml/2006/main">
  <c r="B8" i="3" l="1" a="1"/>
  <c r="B8" i="3" s="1"/>
  <c r="B5" i="3" a="1"/>
  <c r="B5" i="3" s="1"/>
  <c r="B4" i="3"/>
  <c r="B3" i="3"/>
  <c r="B10" i="3" a="1"/>
  <c r="B10" i="3" s="1"/>
  <c r="B9" i="3" a="1"/>
  <c r="B9" i="3" s="1"/>
  <c r="B7" i="3" a="1"/>
  <c r="B7" i="3" s="1"/>
  <c r="B6" i="3" a="1"/>
  <c r="B6" i="3" s="1"/>
  <c r="B13" i="3" a="1"/>
  <c r="B13" i="3" s="1"/>
</calcChain>
</file>

<file path=xl/sharedStrings.xml><?xml version="1.0" encoding="utf-8"?>
<sst xmlns="http://schemas.openxmlformats.org/spreadsheetml/2006/main" count="1456" uniqueCount="542">
  <si>
    <t>DATA</t>
  </si>
  <si>
    <t>TIPO</t>
  </si>
  <si>
    <t>OGGETTO/DESCRIZIONE</t>
  </si>
  <si>
    <t>SOMME TOTALI IMPEGNATE</t>
  </si>
  <si>
    <t>SOMME TOTALI LIQUIDATE</t>
  </si>
  <si>
    <t>SOMME LIQUIDANTE PER URB.</t>
  </si>
  <si>
    <t>SOMME LIQUIDATE AL BENEFICIARIO</t>
  </si>
  <si>
    <t>SOMME IMPEGNATE PER BENEFICIARIO</t>
  </si>
  <si>
    <t>DIGITARE BENEFICIARIO NELLA CELLA A FIANCO:</t>
  </si>
  <si>
    <t>SOMME IMPEGNATE PER URB.</t>
  </si>
  <si>
    <t>SOMME LIQUIDATE PER VARIE</t>
  </si>
  <si>
    <t>SOMME IMPEGNATE PER VARIE</t>
  </si>
  <si>
    <t>automezzi</t>
  </si>
  <si>
    <t>pulizia</t>
  </si>
  <si>
    <t>missioni</t>
  </si>
  <si>
    <t>mensa scol.</t>
  </si>
  <si>
    <t>utenze tel.</t>
  </si>
  <si>
    <t>computers</t>
  </si>
  <si>
    <t>scuole</t>
  </si>
  <si>
    <t>viaggi</t>
  </si>
  <si>
    <t>carburanti</t>
  </si>
  <si>
    <t>CODICI</t>
  </si>
  <si>
    <t>DESCRIZIONE</t>
  </si>
  <si>
    <t>grafica</t>
  </si>
  <si>
    <t>acquisto cedole librarie, registri, materiale di pulizia, cancelleria, manutenzione varia</t>
  </si>
  <si>
    <t>acquisto carburanti e oli</t>
  </si>
  <si>
    <t>erogazione pasti scuole materne</t>
  </si>
  <si>
    <t>missioni personale dipendente</t>
  </si>
  <si>
    <t>tickets</t>
  </si>
  <si>
    <t>manutenzione parco auto comunale</t>
  </si>
  <si>
    <t>noleggio bus viaggi culturali e/o scolastici, servizio guida</t>
  </si>
  <si>
    <t>erogazione buoni pasto personale dipendente</t>
  </si>
  <si>
    <t>acquisto computers, stampanti e relative manutenzioni</t>
  </si>
  <si>
    <t>acquisto e/o pubblicazioni volumi, depliant, inviti</t>
  </si>
  <si>
    <t>consumi telefonici uffici comunali, scuole</t>
  </si>
  <si>
    <t>pulizia degli uffici comunali</t>
  </si>
  <si>
    <t>contributo a fondo perduto</t>
  </si>
  <si>
    <t>revisori</t>
  </si>
  <si>
    <t>rilevatore di presenze</t>
  </si>
  <si>
    <t>energia elettrica</t>
  </si>
  <si>
    <t>contributo annuo a fondo perduto</t>
  </si>
  <si>
    <t xml:space="preserve">gas da riscaldamento </t>
  </si>
  <si>
    <t>consumi gas da riscaldamento</t>
  </si>
  <si>
    <t>cancelleria</t>
  </si>
  <si>
    <t>acquisto carta, cancelleria varia, modulistica uff. com.li rilegature</t>
  </si>
  <si>
    <t>compenso revisori dei conti</t>
  </si>
  <si>
    <t>fotocopiatrici</t>
  </si>
  <si>
    <t xml:space="preserve">ricambi </t>
  </si>
  <si>
    <t>assistenza hardware e software rilevatore di presenze</t>
  </si>
  <si>
    <t>consumi enrgia elettrica</t>
  </si>
  <si>
    <t xml:space="preserve">corsi di formazione </t>
  </si>
  <si>
    <t>master e corsi di formazione personale dipendente</t>
  </si>
  <si>
    <t>SOMME LIQUIDATE AUTOMEZZI</t>
  </si>
  <si>
    <t>SOMME IMPEGNATE PER AUTOMEZZI</t>
  </si>
  <si>
    <t>RIEPILOGHI ANNO 2014</t>
  </si>
  <si>
    <t>enel servizio elettrico</t>
  </si>
  <si>
    <t>CIG</t>
  </si>
  <si>
    <t>DITTE PARTECIPANTI</t>
  </si>
  <si>
    <t>TIPO PROCEDURA</t>
  </si>
  <si>
    <t>TEMPI DI CONSEGNA</t>
  </si>
  <si>
    <t>IMPORTO LIQUIDATO</t>
  </si>
  <si>
    <t>P.I. / DITTA AGGIUDICATRICE</t>
  </si>
  <si>
    <t>STRUTTURA</t>
  </si>
  <si>
    <t xml:space="preserve">IMPORTO AGGIUDICATO </t>
  </si>
  <si>
    <t>AFFIDAMENTO DIRETTO</t>
  </si>
  <si>
    <t>FINANZIARIO</t>
  </si>
  <si>
    <t>N.</t>
  </si>
  <si>
    <t xml:space="preserve"> </t>
  </si>
  <si>
    <t>PAGAMENTO FATTURE ANDREANI</t>
  </si>
  <si>
    <t>ANDREANI TRIBUTI</t>
  </si>
  <si>
    <t>VETRERIA SPINELLI</t>
  </si>
  <si>
    <t>Z6F33562C6</t>
  </si>
  <si>
    <t>LIQUIDAZIONE DI SPESA PER SERVIZIO DI FORNITURA VETRI SCUOLE</t>
  </si>
  <si>
    <t>L</t>
  </si>
  <si>
    <t>ABBONAMENO COMUNICAZIONI ENTI LOCALI</t>
  </si>
  <si>
    <t>INFOMEDIA NUOVE OPPORTUNITA'</t>
  </si>
  <si>
    <t>LIQUIDAZIONE DI SPESA PER APPROVAZIONE ABBONAMENTO INFOMEDIA NUOVE OPPORTUNITA' SRL- COSENZA N. CIG: X02156A62D</t>
  </si>
  <si>
    <t>ZC733B3C23</t>
  </si>
  <si>
    <t>BUTANGAS</t>
  </si>
  <si>
    <t>liquidazione fatture N.RI 135/287P E 136/287P del 30/12/2021</t>
  </si>
  <si>
    <t>Z6234BA0C6</t>
  </si>
  <si>
    <t>IMPEGNO DI SPESA PER SERVIZIO DI FORNITURA MONITOR  LED 24  PC SEGRETARIO COM.LE E HARD DISK ESTERNO UFFICIO PUA</t>
  </si>
  <si>
    <t>I</t>
  </si>
  <si>
    <t>Z2533F4AE9</t>
  </si>
  <si>
    <t xml:space="preserve">COVID-FA DISTRIBUTION </t>
  </si>
  <si>
    <t>LIQUIDAZIONE DI SPESA PER ACQUISTO MATERIALE IGIENICO SANITARIO  CENTRO VACCINALE SCUOLE E UFFICI COM.LI.</t>
  </si>
  <si>
    <t>TIPOGRAFIA CHIAPPETTA FRANCESCO</t>
  </si>
  <si>
    <t>Z7333E262F-ZC0345702E</t>
  </si>
  <si>
    <t>I. 234-257/2021</t>
  </si>
  <si>
    <t>LIQUIDAZIONE  DI SPESA PER ACQUISTO BLOCCHETTI MENSA + BUONI SPESA UFFICIO PUA.</t>
  </si>
  <si>
    <t>COLLOCAMENTO A RIPOSO PER RAGGIUNGIMENTO DEL LIMITE ORDINAMENTALE DI ETA'  A DECORRERE DAL 01/07/2022.</t>
  </si>
  <si>
    <t>PELLICORI TERESA</t>
  </si>
  <si>
    <t>LIQUIDAZIONE FATTURA</t>
  </si>
  <si>
    <t>Z7F349A7CE</t>
  </si>
  <si>
    <t>LIQUIDAZIONE DI SPESA PER SERVIZIO DI FORNITURA DI ATTREZZI DA LAVORO E MATERIALE VARIO PER PROGETTI PUC. DM 22/10/2019.</t>
  </si>
  <si>
    <t>ZD63480DE3</t>
  </si>
  <si>
    <t>CARBONE GIUSEPPE</t>
  </si>
  <si>
    <t xml:space="preserve"> LIQUIDAZIONE DI SPESA  PER LAVORI IMPIANTI ELETTRICI MEZZI COMUNALI</t>
  </si>
  <si>
    <t>PUC- TEKNOBIO DI GENNARO LANZONE</t>
  </si>
  <si>
    <t>PUC -THIN AGENCY DI F.SCO SOTTILE</t>
  </si>
  <si>
    <t>IMPEGNO DI SPESA PER SERVIZIO DI FORNITURA DI ABBIGLIAMENTO DA LAVORO- PROGETTI PUC</t>
  </si>
  <si>
    <t>ZD834CADDA</t>
  </si>
  <si>
    <t>Z0E34CDA6F</t>
  </si>
  <si>
    <t>IMPEGNO DI SPESA PER SERVIZIO DI FORNITURA DI ABBIGLIAMENTO E ATTREZZI  DA LAVORO- PROGETTI PUC</t>
  </si>
  <si>
    <t>ZAC34CE1B9</t>
  </si>
  <si>
    <t>LEONILDE LE PIANE</t>
  </si>
  <si>
    <t>SERVICE CRI DI REDA LUCIO</t>
  </si>
  <si>
    <t>LIQUIDAZIONE DI SPESA PER SERVIZIO DI PULIZIA UFFICI COMUNALI MESE DI DICEMBRE 2021</t>
  </si>
  <si>
    <t>Z8228841E2</t>
  </si>
  <si>
    <t>LIQUIDAZIONE DI SPESA PER SERVIZIO DI FORNITURA DI ABBIGLIAMENTO DA LAVORO- PROGETTI PUC</t>
  </si>
  <si>
    <t>Z683198204</t>
  </si>
  <si>
    <t xml:space="preserve">LANZINO EMIDDIO </t>
  </si>
  <si>
    <t xml:space="preserve">LIQUIDAZIONE.FATT. N . 5/FE DEL 28/12/2021 </t>
  </si>
  <si>
    <t>GIORDANO MARIO</t>
  </si>
  <si>
    <t>RIMBORSO SERVIZIO IDRICO ANNO 2020</t>
  </si>
  <si>
    <t>DOMENICO PELUSO</t>
  </si>
  <si>
    <t>AGGIORNAMNETO PIANO TRIENNALE DEL FABBISOGNO DEL PERSONALE 2021 - 2023</t>
  </si>
  <si>
    <t>NUOVA ALFA CALABRA SRL</t>
  </si>
  <si>
    <t>liquidazione fatture n.ri: 187/FE  E 188/FE DEL 4/6/2021</t>
  </si>
  <si>
    <t xml:space="preserve">IMPEGNO DI SPESA PER ACQUISTO SERVIZIO PACCHETTO SOFTWARE PER LA GESTIONE DELLE PRESENZE IN MODALITA' ACCESSO REMOTO. SOCIETA' NUOVA ALFA CALABRA APRIGLIANO CS </t>
  </si>
  <si>
    <t>Z5134DD1EC</t>
  </si>
  <si>
    <t>Z9234DD2C6</t>
  </si>
  <si>
    <t>Z3434E4E78</t>
  </si>
  <si>
    <t>PROGRAM SRL SEMPLIFICATA</t>
  </si>
  <si>
    <t>IMPEGNO DI SPESA PER AFFIDAMENTO SU MEPA ODA SERVIZIO DI NOLEGGIO MACCHINE FOTOCOPIATRICI</t>
  </si>
  <si>
    <t>Z293491AF8</t>
  </si>
  <si>
    <t>LIQUIDAZIONE DI SPESA PER SERVIZIO DI FORNITURA DI MATERIALE IGIENICO SANITARIO CENTRO VACCINALE, SCUOLE E UFFICI COMUNALI.</t>
  </si>
  <si>
    <t>F&amp;GSRLS</t>
  </si>
  <si>
    <t>IMPEGNO DI SPESA PER ACQUISTO N. 250 RISME DI CARTA A/4 CENTRO VACCINALE E UFFICI COMUNALI.</t>
  </si>
  <si>
    <t>ZA334E743B</t>
  </si>
  <si>
    <t>PUC SV  SRL</t>
  </si>
  <si>
    <t>LIQUIDAZIONE DI SPESA PER SERVIZIO DI FORNITURA DI ABBIGLIAMENTO E ATTREZZI  DA LAVORO- PROGETTI PUC</t>
  </si>
  <si>
    <t>ENEL ENERGIA</t>
  </si>
  <si>
    <t>LIQUIDAZIONE FATTURE NOVEMBRE 2021</t>
  </si>
  <si>
    <t>F&amp;G SRLS</t>
  </si>
  <si>
    <t>LIQUIDAZIONE ANNUO A FONDO PERDUTO</t>
  </si>
  <si>
    <t>DE SOSSI FRANCESCO</t>
  </si>
  <si>
    <t>X73156A63D</t>
  </si>
  <si>
    <t>LIQUDAZIONE FATTURA  N. 04186578823 DEL 12/12/2021 PER FORNITURA ENERGIA ELETTRICA PIAZZA MUNICIPIO IN OCCASIONE DELLA MANIFESTAZIONE "IN CAMMINO SULLE VIE DELLA SETA"</t>
  </si>
  <si>
    <t>ECONOMO</t>
  </si>
  <si>
    <t>MESE DI GENNAIO</t>
  </si>
  <si>
    <t>RIMBORSO ACCERTAMENTO IMU - UTENTI VARI</t>
  </si>
  <si>
    <t>TRIBUTI</t>
  </si>
  <si>
    <t>IMPEGNO DI SPESA PER SERVIZIO DI MANUTENZIONE AUTOMEZZO COMUNALE FIAT PANDA TARGATO DD869RL - SETTORE MANUTENTIVO</t>
  </si>
  <si>
    <t>ZEC350B8BC</t>
  </si>
  <si>
    <t>RIMBORSO SERVIZIO IDRICO INTEGRATO ANNO 2020 - ROVITO GIANLUCA</t>
  </si>
  <si>
    <t>ROVITO GIANLUCA</t>
  </si>
  <si>
    <t>IMPEGNO DI SPESA PER SERVIZIO ASSISTENZA TECNICA E MANUTENZIONE PRODOTTI SOFTWARE E HARDWARE IN ABBONAMENTO SU SISTEMA RILEVAZIONE PRESENZE E  FORNITURA N. 40 BADGE NUMERATI E CODIFICATI. NUOVA ALFA CALABRA SRL APRIGLIANO.</t>
  </si>
  <si>
    <t>LIQUIDAZIONE FATTURA PER POSTALIZZAZIONE LISTADI CARICO LAMPADE VOTIVE ANNO 2021</t>
  </si>
  <si>
    <t>ENEL SERVIZIO ELETTRICO</t>
  </si>
  <si>
    <t>LIQUIDAZIONE FATTURE  ANNI PREGRESSI</t>
  </si>
  <si>
    <t>OFFICINE ZACCARIE</t>
  </si>
  <si>
    <t>IMPEGNO DI SPESA PER REVISIONE N. 4 SCUOLABUS COMUNALI CON ANNESSI VERSAMENTI, ASSISTENZA PRECOLLAUDO, PROVA METRICA BATTERIA PER TACHIGRAFO, PROVA METRICA.</t>
  </si>
  <si>
    <t>Z1A351668B</t>
  </si>
  <si>
    <t>NET-COM</t>
  </si>
  <si>
    <t>LIQUIDAZIONE DI SPESA PER SERVIZIO DI FORNITURA MONITOR  LED 24  PC SEGRETARIO COM.LE E HARD DISK ESTERNO UFFICIO PUA</t>
  </si>
  <si>
    <t>COVID- BE.PA SRL</t>
  </si>
  <si>
    <t>Z553524553</t>
  </si>
  <si>
    <t>IMPEGNO DI SPESA PER SERVIZIO DI FORNITURA DI N. 18 DISINFETTANTI DA LITRO PER NEBULIZZATORI E N. 5 TANICHE DI GEL PER DISPENSER COMUNALI</t>
  </si>
  <si>
    <t xml:space="preserve">LIQUIDAZIONE.FATT. N .1/FE DEL 09/02/2022 </t>
  </si>
  <si>
    <t>PARTENOPEA PETROLI</t>
  </si>
  <si>
    <t>RICARICA FUEL CARD N. 55</t>
  </si>
  <si>
    <t>liquidazione fatture N.RI 7/287P E 8/287P del 26/01/2022</t>
  </si>
  <si>
    <t>CAPPA FRANCESCO</t>
  </si>
  <si>
    <t>RIMBORSO TARI 2016-17-18-19-20-21</t>
  </si>
  <si>
    <t>ZA5352D477</t>
  </si>
  <si>
    <t xml:space="preserve">IMPEGNO DI SPESA PER SERVIZIO  DI RILEGATURA 21 REGISTRI STATO CIVILE FORMATO 35/50 CON ANNESSA RISTRUTTURAZIONE ESTERNA . </t>
  </si>
  <si>
    <t>ZB6354FF17</t>
  </si>
  <si>
    <t>Z0D355BED0</t>
  </si>
  <si>
    <t>MAGGIOLI</t>
  </si>
  <si>
    <t>IMPEGNO DI SPESA PER SERVIZIO DI SUPPORTO CERTIFICAZIONE COVID -19</t>
  </si>
  <si>
    <t>liquidazione fatture N.RI 21/287P E 22/287P del 18/02/2022</t>
  </si>
  <si>
    <t>ZD8355F587</t>
  </si>
  <si>
    <t>AUTOFFICINA GIORDANO</t>
  </si>
  <si>
    <t>IMPEGNO DI SPESA PER SERVIZIO DI RIPARAZIONE AUTOMEZZO COMUNALE FIAT PANDA TARGATO DB748ER</t>
  </si>
  <si>
    <t>ZC33567E09</t>
  </si>
  <si>
    <t>economo</t>
  </si>
  <si>
    <t>ECONOMATO MESE DI FEBBRAIO</t>
  </si>
  <si>
    <t>LIQUIDAZIONE DI SPESA PER REVISIONE N. 4 SCUOLABUS COMUNALI CON ANNESSI VERSAMENTI, ASSISTENZA PRECOLLAUDO, PROVA METRICA BATTERIA PER TACHIGRAFO, PROVA METRICA.</t>
  </si>
  <si>
    <t>ZB73578191</t>
  </si>
  <si>
    <t>TUTTA NATURA MARKET DI PASQUA SAVERIO</t>
  </si>
  <si>
    <t>IMPEGNO DI SPESAPER ACQUISTO MATERIALE IGIENICO SANITARIO CENTRO VACCINALE, UFFICI COMUNALI E SCUOLE.</t>
  </si>
  <si>
    <t>L'AUTO</t>
  </si>
  <si>
    <t>AQUILONIA</t>
  </si>
  <si>
    <t>X18156A639</t>
  </si>
  <si>
    <t>LIQUIDAZIONE FATTURE N.RI: 1/22, 2/22, 3/22, 4/22, 5/22, 6/22, 7/22,8/22, 9/22</t>
  </si>
  <si>
    <t>LIQUIDAZIONE DI SPESA PER SERVIZIO DI MANUTENZIONE AUTOMEZZO COMUNALE FIAT PANDA TARGATO DD869RL - SETTORE MANUTENTIVO</t>
  </si>
  <si>
    <t>LIQUIDAZIONE FATTURE N.2200000146 DEL 20/01/2022</t>
  </si>
  <si>
    <t>CONVERSION LIGHTING</t>
  </si>
  <si>
    <t>IBDMET</t>
  </si>
  <si>
    <t>LIQUDAZIONE PROGETTO IBDMET PERSONALE COMUNALE</t>
  </si>
  <si>
    <t>Z8C3347965</t>
  </si>
  <si>
    <t>RG CARTA E UFFICIO</t>
  </si>
  <si>
    <t>LIQUIDAZIONE DI SPESA PER RILEGATURA REGISTRI DELLO STATO CIVILE PER L'ANNO 2022,500  FASCICOLI PERSONALIZZATI PER STATO CIVILE, CUSTODIE PER PLASTIFICAZIONE TESSERINI PARCHEGGIO DISABILI</t>
  </si>
  <si>
    <t>F.LLI BENVENUTO</t>
  </si>
  <si>
    <t>liquidazione fatture N.RI 38/287P E 39/287P del 16/03/2022</t>
  </si>
  <si>
    <t>OMNIA ENERGIA  ELETTRICA</t>
  </si>
  <si>
    <t>LIQUIDAZIONE FATTURE PERIODO 01/01/2022/15/03/2022</t>
  </si>
  <si>
    <t>OMNIA GAS</t>
  </si>
  <si>
    <t>LIQUIDAZIONE FATTURE PERIODO 01/12/2021/15/03/2022</t>
  </si>
  <si>
    <t>ZB235B5E7E</t>
  </si>
  <si>
    <t>IMPEGNO DI SPESA PER SERVIZIO DI FORNITURA STAMPATI VARI PER SERVIZI SOCIALI E WELFARE.( N. 2360 BUONI SPESA, LOCANDINE, MANIFESTI TABELLA WELFARE)</t>
  </si>
  <si>
    <t>ZCA35B6300</t>
  </si>
  <si>
    <t xml:space="preserve">ERREBIAN SPA </t>
  </si>
  <si>
    <t>IMPEGNO DI SPESA PER SERVIZIO DI FORNITURA DI CANCELLERIA VARIA UFFICI COMUNALI</t>
  </si>
  <si>
    <t>INTEGRAZIONE  ECONOMATO MESE DI MARZO 2022</t>
  </si>
  <si>
    <t>LIQUIDAZIONE  DI SPESA PER SERVIZIO DI RIPARAZIONE AUTOMEZZO COMUNALE FIAT PANDA TARGATO DB748ER</t>
  </si>
  <si>
    <t>Z24338E447</t>
  </si>
  <si>
    <t>TOP DRIVESRL</t>
  </si>
  <si>
    <t>LIQUIDAZIONE DI SPESA PER SERVIZIO RIPARAZIONE SCUOLASBUS COMUNALE TARGATO CF334XZ</t>
  </si>
  <si>
    <t xml:space="preserve">LIQUIDAZIONE DI SPESA PERPAGAMENTO FATTURA N. 011 DEL 23/02/2022- SERVIZIO  DI RILEGATURA 21 REGISTRI STATO CIVILE FORMATO 35/50 CON ANNESSA RISTRUTTURAZIONE ESTERNA . </t>
  </si>
  <si>
    <t>IMPEGNO DI SPESA  PER AFFIDAMENTO SERVIZI DI NATURA FISCALE.</t>
  </si>
  <si>
    <t>Z8035E75FB</t>
  </si>
  <si>
    <t>R.G. CARTA E UFFICIO</t>
  </si>
  <si>
    <t>IMPEGNO DI SPESA PER SERVIZIO DI FORNITURA DI STAMPATI TIPOGRAFICI PER UFFICIO STATO CIVILE (ALLEGATI NASCITE, MORTE, CITT. MATRIMONIO, UNIONI CIVILI)</t>
  </si>
  <si>
    <t>SCANGA PERFORMANCE DI LUCA SCANGA</t>
  </si>
  <si>
    <t>IMPEGNO DI SPESA PER RIPARAZIONE URGENTE DI SCUOLABUS COMUNALE TARGATO DR087SP</t>
  </si>
  <si>
    <t>MESE DI MARZO</t>
  </si>
  <si>
    <t xml:space="preserve">CCR </t>
  </si>
  <si>
    <t>LIQUIDAZIONE FATTURE PERIODO DICEMBRE 2021 - GENNAIO 2022</t>
  </si>
  <si>
    <t>ZA935E7F12</t>
  </si>
  <si>
    <t>LIQUIDAZIONI FUNZIONI TECNICHE DI CUI ALL'ART. 113 DEL D.LGS 18 APRILE 2016 N. 50</t>
  </si>
  <si>
    <t xml:space="preserve">RIMBORSO SERVIZIO IDRICO ANNO 2016 </t>
  </si>
  <si>
    <t>MARINO CONCETTA</t>
  </si>
  <si>
    <t>LIQUIDAZIONE DI SPESA PER ACQUISTO N. 280 RISME DI CARTA A/4 CENTRO VACCINALE E UFFICI COMUNALI.</t>
  </si>
  <si>
    <t>SCADENZARIO TRIBUTARIA 2022</t>
  </si>
  <si>
    <t>RICARICA  FUEL CARD</t>
  </si>
  <si>
    <t>PARIFICAZIONE AGENTE CONTABILE RENDICONTO DI GESTIONE</t>
  </si>
  <si>
    <t>AFFIDAMENTO SERVIZIO DI PULIZIE UFFICI COM.LI.PROROGA DEL CONTRATTO DI APPALTO DEL SERVIZIO, NELLE MORE DI ESPLETAMENTO DI NUOVA PROCEDURA DI GARA. DITTA  SERVICE -CRI  DI LUCIO REDA- MENDICINO</t>
  </si>
  <si>
    <t>Z5B3617C62</t>
  </si>
  <si>
    <t xml:space="preserve">LIQUIDAZIONE FATTURA N. 1/20 PERIODO 17/11/2021-31/12/2021.ONORARIO </t>
  </si>
  <si>
    <t>REVISORE DEI CONTI                   DOTT.  MERANTE GIUSEPPE</t>
  </si>
  <si>
    <t>AFFIDAMENTO DELLA FORNITURA DI N. 3 AUTOVEICOLI MODELLO DACIA MODELLO SPRING CONFORT ELECTRIC NUOVI DI FABBRICA DETERMINAZIONE A CONTRARRE</t>
  </si>
  <si>
    <t>NUM. CIG: 9200890E9C</t>
  </si>
  <si>
    <t>NOMINA RESPONSABILE DELLA ISTRUTTORIA DEI PROCEDIMENTI AFFERENTI AL SERVIZIO TRIBUTI.</t>
  </si>
  <si>
    <t>LIQUIDAZIONE DIRITTI DI ROGITO AL SEGRETARIO COMUNALE IN RELAZIONE AI CONTRATTI REPP. NN. 6,7,8,9, E10/2021 E N. 1/2022</t>
  </si>
  <si>
    <t>PIETRO MANNA</t>
  </si>
  <si>
    <t>SILVANA MARINO</t>
  </si>
  <si>
    <t xml:space="preserve">LIQUIDAZIONE FATTURA N.56 DEL 07/04/2022 SERVIZIO NOLEGGIO N. 5 PUNTI RETE UFFICI COMUNALI + UNA PER POLIZIA MUNICIPALE </t>
  </si>
  <si>
    <t>Z23363ABD8</t>
  </si>
  <si>
    <t>ECONOMATO MESE DI APRILE 2022</t>
  </si>
  <si>
    <t>TEKNOBIO</t>
  </si>
  <si>
    <t>IMPEGNO DI SPESA PER SERVIZIO DI FORNITURA RICAMBI VARI E MANUTENZIONE DECESPUGLIATORI</t>
  </si>
  <si>
    <t>LIQUIUDAZIONE DI SPESA PER SERVIZIO DI FORNITURA DI N. 18 DISINFETTANTI DA LITRO PER NEBULIZZATORI E N. 5 TANICHE DI GEL PER DISPENSER COMUNALI</t>
  </si>
  <si>
    <t>LIQUIDAZIONE FATTURA N.2/22 DEL 03/05/2022</t>
  </si>
  <si>
    <t>Z083645BEA</t>
  </si>
  <si>
    <t>IMPEGNO DI SPESA PER SERVIZIO DI FORNITURA DI MATERIALE IGIENICO SANITARIO PER SCUOLE, CENTRO VACCINALE E UFFICI COMUNALI.</t>
  </si>
  <si>
    <t>LIQUIDAZIONE DI SPESA PER ACQUISTO MATERIALE IGIENICO SANITARIO CENTRO VACCINALE, UFFICI COMUNALI E SCUOLE.</t>
  </si>
  <si>
    <t>LIQUIDAZIONE DI SPESA PER SERVIZIO DI FORNITURA STAMPATI VARI PER SERVIZI SOCIALI E WELFARE.( N. 2360 BUONI SPESA, LOCANDINE, MANIFESTI TABELLA WELFARE)</t>
  </si>
  <si>
    <t>LIQUIDAZIONE  DI SPESA PER SERVIZIO DI FORNITURA DI CANCELLERIA VARIA UFFICI COMUNALI</t>
  </si>
  <si>
    <t>LIQUIDAZIONE DI SPESA PER RIPARAZIONE URGENTE DI SCUOLABUS COMUNALE TARGATO DR087SP</t>
  </si>
  <si>
    <t>LIQUIDAZIONE FATTURE FEBBRAIO- MARZO 2022</t>
  </si>
  <si>
    <t>STOP FIRE</t>
  </si>
  <si>
    <t>Z4A3658FEC</t>
  </si>
  <si>
    <t>IMPEGNO DI SPESA PER SERVIZIO DI SOSTITUZIONE E MANUTENZIONE SEMESTRALE ESTINTORI COMUNALI</t>
  </si>
  <si>
    <t>79 bis</t>
  </si>
  <si>
    <t>NEGRELLI ANGELO</t>
  </si>
  <si>
    <t>NOMINA RESPONSABILE DELLA ISTRUTTORIA DEI PROCEDIMENTI AFFERENTI AL SERVIZIO FINANZIARIO ED ECONOMATO.</t>
  </si>
  <si>
    <t>LIQUIDAZIONE DI SPESA PER ABBONAMENTO ALLA BIBLIOTECA  DIGITALE MAGGIOLI.</t>
  </si>
  <si>
    <t>IMPEGNO DI SPESA PER SERVIZIO DI FORNITURA ABBONAMENTO ANNUALE  BIBLIOTECA  DIGITALE MAGGIOLI.</t>
  </si>
  <si>
    <t>RICARICA  FUEL CARD RIFORNIMENTO CARBURANTE</t>
  </si>
  <si>
    <t>Z2D264995C</t>
  </si>
  <si>
    <t>CALIO' INFORMATICA</t>
  </si>
  <si>
    <t xml:space="preserve">LIQUIDAZIONE DI SPESA PE PAGAMENTO FATTURA N.: PA/000503 DEL 16/11/2021 E 36 DEL 31/01/2022 </t>
  </si>
  <si>
    <t>TELECOM</t>
  </si>
  <si>
    <t>IMPEGNO DI SPESA PER SERVIZIO DI TELEFONIA E CONNETTIVITA' CENTRO COC (PROTEZIONE CIVILE) MENDICINO, DURATA N. 2 ANNI</t>
  </si>
  <si>
    <t>ZF7366D5FC</t>
  </si>
  <si>
    <t>PRESA D'ATTO DELLA PERFORMANCE AL 31/12/2021 PER ANNO  2021 E LIQUIDAZIONE RETRIBUZIONE DI RISULTATO TITOLARI DI POSIZIONE ORGANIZZATIVA</t>
  </si>
  <si>
    <t>GRECO ALESSANDRO</t>
  </si>
  <si>
    <t>NUM CIG: 92409132A6</t>
  </si>
  <si>
    <t xml:space="preserve">APPROVAZIONE CAPITOLATO TECNICO E AFFIDAMENTO DELLA FORNITURA DI UN AUTOCARRO MODELLO DAILY 35C16H3.0 QUAD-TOR PASSO 3000 EURO 6 NUOVO DI FABBRICA - DETERMINAZIONE A CONTRARRE </t>
  </si>
  <si>
    <t>BANCA SISTEMA PER ENEL ENERGIA</t>
  </si>
  <si>
    <t>LIQUIDAZIONE FATTURE VARIE SCADENZA FEBBRAIO MARZO E APRILE 2022</t>
  </si>
  <si>
    <t>LIQUIDAZIONE FATTURE I TRIMESTRE</t>
  </si>
  <si>
    <t>ECONOMO TASSE AUTOMOBILISTICHE</t>
  </si>
  <si>
    <t>LIQUIDAZAZIONE DI SPESA PER PAGAMENTO TASSA DI CIRCOLAZIONE AUTOMEZZI COMUNALI.</t>
  </si>
  <si>
    <t>LIQUIDAZIONE DI SPESA PER SERVIZIO DI FORNITURA DI MATERIALE IGIENICO SANITARIO PER SCUOLE, CENTRO VACCINALE E UFFICI COMUNALI.</t>
  </si>
  <si>
    <t xml:space="preserve">RIMBORSO TARI ANNO 2021 </t>
  </si>
  <si>
    <t>BISOGNO PIA</t>
  </si>
  <si>
    <t>RIMBORSO QUOTE TARI ANNI 2017-18-19</t>
  </si>
  <si>
    <t>GARDI MICHELA</t>
  </si>
  <si>
    <t>covid- MULTIPROJECT RAPP.SRL</t>
  </si>
  <si>
    <t>covid-F&amp;GSRLS</t>
  </si>
  <si>
    <t>Z7D36924AE</t>
  </si>
  <si>
    <t xml:space="preserve">LIQUIDAZIONE DI SPESA PER SERVIZIO DI FORNITURA DI N. 2 PNEUMATICI AUTOMEZZO DI POLIZIA MUNICIPALE </t>
  </si>
  <si>
    <t>IMPEGNO DI SPESA PER SERVIZIO DI FORNITURA DI N. 2 PNEUMATICI AUTOMEZZO DI POLIZIA MUNICIPALE.FIAT PUNTO TARGATO DG834TR.</t>
  </si>
  <si>
    <t>IMPEGNO DI SPESA E CONTESTUALE LIQUIDAZIONE IN FAVORE DEL COMUNE DI MENDICINO, QUALE CAPOFILA DELLA CENTRALE UNICA DI COMMITTENZA, PER L'UTILIZZO DELLA PITTAFORMA TELEMATICA PER LA GESTIONE DELLE PROCEDURE DI GARA ANNUALITA' 2022</t>
  </si>
  <si>
    <t>DECRETO DIRIGENZIALE N. 3183 DEL 24/03/2022-INTEGRAZIONE ORARIA DEI LAVORATORILSU-LPU STABILIZZATI, SECONDO IL MODELLO DELLA BANCA DELLE ORE DI CUI ALL'ART. 38BIS DEL CCNL ENTI LOCALI 14 SETTEMBRE 2000, PER IL PERIODO 1 GENNAIO 2022-30 APRILE 2022</t>
  </si>
  <si>
    <t>Z98369408C</t>
  </si>
  <si>
    <t xml:space="preserve">RIMBORSO QUOTA TARI ANNO 2017-18-19 </t>
  </si>
  <si>
    <t>FRANZONI CARLO</t>
  </si>
  <si>
    <t>01/062022</t>
  </si>
  <si>
    <t>ECONOMATO MESE DI MAGGIO</t>
  </si>
  <si>
    <t>UNIPOLSAI ASSICURAZIONI AGENZIA 73680 RENDE</t>
  </si>
  <si>
    <t>LIQUIDAZIONE POLIZZA ASSICURATIVA DIREZIONE DIDATTICA VIA ROMA -MENDICINO</t>
  </si>
  <si>
    <t>Z2D36B2B5B</t>
  </si>
  <si>
    <t>ON-SITE SERVICE DI LUIGI MAIDA</t>
  </si>
  <si>
    <t>IMPEGNO DI SPESA PER SERVIZIO DI FORNITURA DI UN NAS  SALVATAGGIO DATI UFFICI COMUNALI.</t>
  </si>
  <si>
    <t>INDO SRL</t>
  </si>
  <si>
    <t>ZDE36BF9E6</t>
  </si>
  <si>
    <t>IMPEGNO DI SPESA PER RINNOVO  CASELLE DI POSTA ELETTRONICA CERTIFICATA</t>
  </si>
  <si>
    <t>LIQUIDAZIONE FATTURA N.3/22 DEL 03/06/2022</t>
  </si>
  <si>
    <t>Z0436C1667</t>
  </si>
  <si>
    <t>AUTOFFICINA DODARO SNC</t>
  </si>
  <si>
    <t>IMPEGNO DI SPESA PER SERVIZIO DI RIPARAZIONE SCUOLABUS COMUNALI TARGATI EG575DC - DR087SP</t>
  </si>
  <si>
    <t>IMPEGNO DI SPESA PER SERVIZIO DI FORNITURA DI ACCESSORI VARI PC COMUNALI, TONER PER STAMPANTE CENTRO VACCINALE S. PIETRO , MONITOR UFFICIO FINANZIARIO.</t>
  </si>
  <si>
    <t>LIQUIDAZIONE  DI SPESA PER SERVIZIO DI FORNITURA DI ACCESSORI VARI PC COMUNALI, TONER PER STAMPANTE CENTRO VACCINALE S. PIETRO , MONITOR UFFICIO FINANZIARIO.</t>
  </si>
  <si>
    <t>LIQUIDAZIONE SPESE PER COMPETENZE CORRISPOSTE AI COMPONENTI DEI SEGGI ELETTORALI.</t>
  </si>
  <si>
    <t>COMPENSI  COMPONENTI SEGGI ELETTORALI</t>
  </si>
  <si>
    <t>ZD336CAE48</t>
  </si>
  <si>
    <t>IMPEGNO DI SPESA PER SERVIZIO DI FORNITURA DI  SACCHI NERI E TRASPARENTI PER ADDETTI ALLA PULITURA TERRITORIO COMUNALE</t>
  </si>
  <si>
    <t>TIM TELECOM</t>
  </si>
  <si>
    <t>LIQUIDAZIONE FATTURE</t>
  </si>
  <si>
    <t>92409132A6</t>
  </si>
  <si>
    <t>AFFIDAMENTO DELLA FORNITURA DI  UN AUTOCARRO MODELLO DAILY 35C16H3.0 QUAD-TOR PASSO 3000 EURO 6 NUOVO DI FABBRICA - AGGIUDICAZIONE DEFINITIVA</t>
  </si>
  <si>
    <t>AFFIDAMENTO DELLA FORNITURA DI N. 3 AUTOVEICOLI MODELLO DACIA MODELLO SPRING CONFORT ELECTRIC NUOVI DI FABBRICA.AGGIUDICAZIONE DEFINITIVA</t>
  </si>
  <si>
    <t xml:space="preserve"> 9200890E9C</t>
  </si>
  <si>
    <t>LIQUIDAZIONE FATTURE PRIMI MESI DELL'ANNO</t>
  </si>
  <si>
    <t xml:space="preserve">LIQUIDAZIONE FATTURA N.89 DEL 08/06/2022 SERVIZIO NOLEGGIO N. 5 PUNTI RETE UFFICI COMUNALI + UNA PER POLIZIA MUNICIPALE </t>
  </si>
  <si>
    <t xml:space="preserve">LIQUIDAZIONE FATTURA N. 1/32 PERIODO01/01/2022-31/03/2022.ONORARIO </t>
  </si>
  <si>
    <t>Z5134DD1EC-Z9234DD2C6</t>
  </si>
  <si>
    <t>LIQUIDAZIONE FATTURE N.RI: 152/FE E 153 /FE DEL 14/04/2022 PER SERVIZI VARI INERENTI AL RILEVATORE PRESENZE PERSONALE DIPENDENTE SEDE.</t>
  </si>
  <si>
    <t>RIMBORSO TARIFFA MENSA SCOLASTICA VERSATA ANTICIPATAMENTE DALLA SIG.RA RAFFAELE CRISTINA.</t>
  </si>
  <si>
    <t>FARMACIA DE ROSE DOTT.SSA RITA</t>
  </si>
  <si>
    <t>IMPEGNO DI SPESA PER SERVIZIO DI FORNITURA DI N. 4 RICARICHE CASSETTE DI PRIMO SOCCORSO ENTE COMUNALE</t>
  </si>
  <si>
    <t>Z1336F55F6</t>
  </si>
  <si>
    <t>ZA936FFAE9</t>
  </si>
  <si>
    <t>RINNOVO  POLZZE ASSICURATIVE AUTOMEZZI COMUNALI 30/06/2022-30/06/2023</t>
  </si>
  <si>
    <t>ricarica fueL CARD N. 55</t>
  </si>
  <si>
    <t>IMPEGNO DI SPESA PER SPOSTAMENTO CONTATORE ENERGIA ELETTRICA ESTERNO SCUOLA VERDE.</t>
  </si>
  <si>
    <t>Z7E370BA47</t>
  </si>
  <si>
    <t>PAL IFM</t>
  </si>
  <si>
    <t>ZC93710370</t>
  </si>
  <si>
    <t>IMPEGNO DI SPESA PER FORNITURA SOFTWARE REDAZIONE DUP</t>
  </si>
  <si>
    <t>130 BIS</t>
  </si>
  <si>
    <t>ECONOMATO MESE DI GIUGNO</t>
  </si>
  <si>
    <t>LIQUIDAZIONE DI SPESA PER SERVIZIO DI FORNITURA DI UN NAS  SALVATAGGIO DATI UFFICI COMUNALI.</t>
  </si>
  <si>
    <t>07/0/07/20</t>
  </si>
  <si>
    <t xml:space="preserve">RIVERSAMENTO COMPENS. SOMME AL COMUNE DI CS PER IMU VERSATA AL COM. MENDICINO </t>
  </si>
  <si>
    <t>COMUNE DI COSENZA</t>
  </si>
  <si>
    <t>LIQUIDAZIONE FATTURA N. ES000226_2022 PER SPOSTAMENTO CONTATORE ENERGIA ELETTRICA ESTERNO SCUOLA VERDE.</t>
  </si>
  <si>
    <t>LIQUIDAZIONE FATTURE ANDREANI SRL</t>
  </si>
  <si>
    <t>CUP G69C17000030006</t>
  </si>
  <si>
    <t>ANDREANI TRIBUTI SRL</t>
  </si>
  <si>
    <t>ZA9371BCF2</t>
  </si>
  <si>
    <t>CATTOLICA ASSICURAZIONI</t>
  </si>
  <si>
    <t>LIQUIDAZIONE PREMIO ASSICURATIVO N. 10 TIROCINANTI INTERVENTI SALVAGUARDIA AMBIENTE CON USO DI DISPOSITIVI MECCANICI O ELETTRICI.</t>
  </si>
  <si>
    <t>LIQUIDAZIONE FATTURA N.4/22   DEL 01/7/2022</t>
  </si>
  <si>
    <t>932005832B</t>
  </si>
  <si>
    <t>APPROVAZIONE CAPITOLATO TECNICO E AFFIDAMENTO DELLA FORNITURA DI N.1 AUTOCARRO PORTER PIAGGIO NP6 NUOVO DI FABBRICA .DETERMINAZIONE A CONTRARRE</t>
  </si>
  <si>
    <t>Liquidazione integrazione oraria dei lavoratori LSU  LPU stabilizzati – periodo 1 giugno-30 giugno 2022.</t>
  </si>
  <si>
    <t>GRAZIOSO CATIA</t>
  </si>
  <si>
    <t>LIQUIDAZIONE DI SPESA PER SERVIZIO DI FORNITURA DI N. 4 RICARICHE CASSETTE DI PRIMO SOCCORSO ENTE COMUNALE</t>
  </si>
  <si>
    <t>LEXEMEDIA SRL</t>
  </si>
  <si>
    <t>ZA63737654</t>
  </si>
  <si>
    <t>IMPEGNO DI SPESA PER SERVIZIO DI PUBBLICAZIONE BANDO TRIBUTI.</t>
  </si>
  <si>
    <t>PROCEDURA DI GARA TELEMATICA APERTA PER L'AFFIDAMENTO IN CONCESSIONE DEI SERVIZI RELATIVI A GESTIONE ACCERTAMENTO E RISCOSSIONE TRIBUTI E SANZIONI AMMINISTRATIVE</t>
  </si>
  <si>
    <t>LIQUIDAZIONE DI SPESA PER FORNITURA SOFTWARE REDAZIONE DUP</t>
  </si>
  <si>
    <t>IMPEGNO DI SPESA PER SERVIZIO FORNITURA DI N. 35 LICENZE ANTIVIRUS PC COMUNALI, CON HARDWARE E SOFTWARE UFFICIO PROTOCOLLO, UFFICIO ANAGRAFE , STATO CIVILE , ELETTORALE, LEVA</t>
  </si>
  <si>
    <t>Z66374BB43</t>
  </si>
  <si>
    <t>STYLGRAFIX ITALIANA SPA</t>
  </si>
  <si>
    <t xml:space="preserve">IMPEGNO DI SPESA PER SERVIZIO DI FORNITURA CARTA A/4 E A/3 PER FOTOCOPIATORI E CANCELLERIA VARIA </t>
  </si>
  <si>
    <t>ZBA374C528</t>
  </si>
  <si>
    <t>RIMBORSO IMU 2021</t>
  </si>
  <si>
    <t>BLASI NEVONE F.SCO</t>
  </si>
  <si>
    <t>ADESIONE CONVENZIONECONSIP DENOMINATA BUONI PASTO ED. 9- LOTTO 11PER LA CALABRIA IMPEGNO DI SPESA PER ACQUISTO BUONI PASTO ELETTRONICI. DITTA EP. SPA ROMA CIG CONVENZIONE  PER IL LOTTO 11 799008476C</t>
  </si>
  <si>
    <t>EP SPA ROMA</t>
  </si>
  <si>
    <r>
      <rPr>
        <b/>
        <sz val="8"/>
        <rFont val="Arial"/>
        <family val="2"/>
      </rPr>
      <t>CIG DERIVATO</t>
    </r>
    <r>
      <rPr>
        <b/>
        <sz val="10"/>
        <rFont val="Arial"/>
        <family val="2"/>
      </rPr>
      <t>:9350389918</t>
    </r>
  </si>
  <si>
    <t>150 BIS</t>
  </si>
  <si>
    <t>ECONOMATO MESE DI LUGLIO 2022</t>
  </si>
  <si>
    <t>Liquidazione integrazione oraria dei lavoratori LSU  LPU stabilizzati – periodo 1 luglio-31 luglio 2022.</t>
  </si>
  <si>
    <t>LIQUIDAZIONE FATTURA N.5/22   DEL 02/08/2022</t>
  </si>
  <si>
    <t xml:space="preserve">LIQUIDAZIONE FATTURA N.120 del 02/08/2022 SERVIZIO NOLEGGIO N. 5 PUNTI RETE UFFICI COMUNALI + UNA PER POLIZIA MUNICIPALE + WELFARE </t>
  </si>
  <si>
    <t xml:space="preserve">LIQUIDAZIONE DI SPESA PER SERVIZIO DI FORNITURA CARTA A/4 E A/3 PER FOTOCOPIATORI E CANCELLERIA VARIA </t>
  </si>
  <si>
    <t>AFFIDAMENTO DELLA FORNITURA DI UN AUTOCARRO PORTER PIAGGIO NP6 NUOVO DI FABBRICA - AGGIUDICAZIONE -</t>
  </si>
  <si>
    <t>LIQUIDAZIONE DI SPESA PER SERVIZIO DI PUBBLICAZIONE BANDO TRIBUTI.</t>
  </si>
  <si>
    <t>RICARICA FUEL CARD</t>
  </si>
  <si>
    <t xml:space="preserve">LIQUIDAZIONE.FATT. N .2/FE DEL 09/06/2022 </t>
  </si>
  <si>
    <t>LIQUIDAZIONE FATTURE ANDREANI TRIBUTI SRL</t>
  </si>
  <si>
    <t>RIMBORSO TARI 2022</t>
  </si>
  <si>
    <t>GAUDIO VINVENZO</t>
  </si>
  <si>
    <t>ECONOMATO MESE DI AGOSTO 2022</t>
  </si>
  <si>
    <t>ZA137966AB</t>
  </si>
  <si>
    <t>IMPEGNO DI SPESA PER RINNOVO SERVIZIO IN ABBONAMENTO ANNUALE COMUNICAZIONI ENTI LOCALI CONTRATTO DI SOMMINISTRAZIONE CONTINUATIVA</t>
  </si>
  <si>
    <t xml:space="preserve">IMPEGNO DI SPESA PER FORNITURA DI N. 2 COLONNINE DI RICARICA </t>
  </si>
  <si>
    <t>ZF5379CFAB</t>
  </si>
  <si>
    <t>MAGGIOLI INFORMATICA</t>
  </si>
  <si>
    <t>ZB337A066F</t>
  </si>
  <si>
    <t>IMPEGO DI SPESA PER RINNOVO CERTIFICATO DI SICUREZZA X509</t>
  </si>
  <si>
    <t>Liquidazione integrazione oraria dei lavoratori LSU  LPU stabilizzati – periodo 1 agosto-31agosto 2022.</t>
  </si>
  <si>
    <t>INCARICO PROFESSIONALE</t>
  </si>
  <si>
    <t>COVID MULTIPROJECT RAPP.SRL</t>
  </si>
  <si>
    <t>COVID NET-COM</t>
  </si>
  <si>
    <t>COVID MAGGIOLI</t>
  </si>
  <si>
    <t>COVID TUTTA NATURA MARKET DI PASQUA SAVERIO</t>
  </si>
  <si>
    <t>ZE737B8616</t>
  </si>
  <si>
    <t xml:space="preserve">affidamento temporaneo servizio di trasporto scolastico </t>
  </si>
  <si>
    <t>ZC137BA6FC</t>
  </si>
  <si>
    <t>F.LLI DOMANICO SNC DI DOMANICO ANGELA</t>
  </si>
  <si>
    <t>14//09/2022</t>
  </si>
  <si>
    <t>CERISA</t>
  </si>
  <si>
    <t>LIQUIDAZIONE FATTURE N. FINE 2021- INIZIO 2022</t>
  </si>
  <si>
    <t>LIQUIDAZIONE DI SPESA PER FORNITURA DI N. 2 COLONNINE DI RICARICA AUTOMEZZI ELETTRICI</t>
  </si>
  <si>
    <t>ZE137C564A</t>
  </si>
  <si>
    <t>IMPEGNO DI SPESA PER SUPPORTO CONTABILITA</t>
  </si>
  <si>
    <t>IMPEGNO DI SPESA PER RIPARAZIONE SCUOLABUS COMUNALE TARGATO EX559DZ</t>
  </si>
  <si>
    <t>Z2C37C5B6E</t>
  </si>
  <si>
    <t>LIQUIDAZIONE FATTURE PUBBLICA ILLUMINAZIONE</t>
  </si>
  <si>
    <t>Z0137D52AF</t>
  </si>
  <si>
    <t>impegno di spesa per fornitura n. 600 litri di gas per campo sportivo</t>
  </si>
  <si>
    <t>Z2F37D63FC</t>
  </si>
  <si>
    <t>IMPEGNO DI SPESA PER FORNITURA REGISTRI DI STATO CIVILE 2023, 600 FOGLI, CON RACCOGLITORI E RILEGATURA- N. 416 BLOCCHI TICKET MENSA 2022/2023</t>
  </si>
  <si>
    <t>Z0337D66D5</t>
  </si>
  <si>
    <t>COVID -AUTOFFICINA GIORDANO</t>
  </si>
  <si>
    <t>IMPEGNO DI SPESA PER SERVIZIO DI RIPARAZIONE AUTOMEZZO COMUNALE TARGATO FB063EN DESTINATO AL SETTORE WELFARE</t>
  </si>
  <si>
    <t>DELCOM SRL</t>
  </si>
  <si>
    <t>LIQUIDAZIONE FATTURA PER ACQUISTO PIAGGIO PORTER NUOVO DI FABBRICA</t>
  </si>
  <si>
    <t>CHIAPPETTA MOTORI SRL</t>
  </si>
  <si>
    <t>LIQUIGAS</t>
  </si>
  <si>
    <t>LIQUIDAZIONE FATTURA N.6/22   DEL 18/9/2022</t>
  </si>
  <si>
    <t xml:space="preserve">IMPEGNO DI SPESA PER ACQUISTO N. 20 BADGE NUMERATI E CODIFICATI </t>
  </si>
  <si>
    <t>ZA837DC163</t>
  </si>
  <si>
    <t>LIQUIDAZIONE FATTURA 1013/1310 DEL 15/09/2022 PER ACQUISTO AUTOCARRO DAILY IVECO .</t>
  </si>
  <si>
    <t>LIQUIDAZIONE FATTURA PER ACQUISTO N. 3 AUTOVEICOLI ELETTRICI.</t>
  </si>
  <si>
    <t>MECAR SPA</t>
  </si>
  <si>
    <t xml:space="preserve">ADESIONE CONVENZIONECONSIP DENOMINATA BUONI PASTO ED. 9- LOTTO 11PER LA CALABRIA IMPEGNO DI SPESA PER ACQUISTO BUONI PASTO ELETTRONICI. DITTA EP. SPA ROMA CIG CONVENZIONE  PER IL LOTTO 11 799008476C LIQUIDAZIONE FATTURA ELETTRONICA </t>
  </si>
  <si>
    <t>LIQUIDAZIONE DI SPESA PER SERVIZIO DI FORNITURA DI  SACCHI NERI E TRASPARENTI PER ADDETTI ALLA PULITURA TERRITORIO COMUNALE</t>
  </si>
  <si>
    <t>SERVIZIO IDRICO INTEGRATO. RIDETERMINAZIONE SCADENZE TRIBUTARIE ANNO 2022.</t>
  </si>
  <si>
    <t>IMPEGNO DI SPESA PER NUOVO IMPIANTO GAS DA RISCALDAMENTO</t>
  </si>
  <si>
    <t>ZC137F65E2</t>
  </si>
  <si>
    <t xml:space="preserve">COMPENSI PRESIDENTI E SCRUTATORI ELEZIONI DEL 25/09/2022 </t>
  </si>
  <si>
    <t>LIQUIDAZIONE DI SPESA PER NUOVO IMPIANTO GAS SCUOLA TIVOLILLE</t>
  </si>
  <si>
    <t>Liquidazione integrazione oraria dei lavoratori LSU  LPU stabilizzati – periodo 1settembre-30 settembre 2022.</t>
  </si>
  <si>
    <t>Z98380E014</t>
  </si>
  <si>
    <t>IMPEGNO DI SPESA PER ACQUISTO MATERIALE DI CANCELLERIA CENTRO VACCINALE PER ARCHIVIO</t>
  </si>
  <si>
    <t>Z17381BB40</t>
  </si>
  <si>
    <t>IMPEGNO DI SPESA PER ACQUISTO STAMPANTE A/4 PER UFFICIO DI STATO CIVILE</t>
  </si>
  <si>
    <t>Z6F381D2F8</t>
  </si>
  <si>
    <t>ELETTRAUTO CARBONE</t>
  </si>
  <si>
    <t>ZD9381D31B</t>
  </si>
  <si>
    <t>IMPEGNO DI SPESA PER RIPARAZIONE AUTOMEZZO COMUNALE TARGATO DB748ER</t>
  </si>
  <si>
    <t>ZF3381E0FA</t>
  </si>
  <si>
    <t>MULTIPROJECT RAPPRESENTANZE SRL</t>
  </si>
  <si>
    <t>IMPEGNO DI SPESA PER ACQUISTO MATERIALE IGIENICO SANITARIO SCUOLE E UFFICI COMUNALI.</t>
  </si>
  <si>
    <t>LIQUIDAZIONE FATTURA N.7/22   DEL 07/10/2022 MESE DI SETTEMBRE</t>
  </si>
  <si>
    <t xml:space="preserve">LIQUIDAZIONE FATTURA N. 1/53 PERIODO 01/04/2022-30/09/2022 -ONORARIO </t>
  </si>
  <si>
    <t>LIQUIDAZIONE  DI SPESA PER N. 580 DI LITRI DI GAS DA RISCALDAMENTO</t>
  </si>
  <si>
    <t>17/010/2022</t>
  </si>
  <si>
    <t>LIQUIDAZIONE FATTURE VARIE 2022</t>
  </si>
  <si>
    <t>ZA323684CA</t>
  </si>
  <si>
    <t>ENEL ENERGIA  ELETTRICA</t>
  </si>
  <si>
    <t>LIQUIDAZIONE FATTURE VARIE</t>
  </si>
  <si>
    <t>20/10/202</t>
  </si>
  <si>
    <t>LIQUIDAZIONE DI SPESA  PER RINNOVO  CASELLE DI POSTA ELETTRONICA CERTIFICATA.</t>
  </si>
  <si>
    <t xml:space="preserve">LIQUIDAZIONE FATTURA 65 DEL 23/03/2022 PER CANONE ANNUO GESTIONE  SOFTWARE CITYWARE </t>
  </si>
  <si>
    <t>RUOLO LAMPADE VOTIVE ANNO 2022</t>
  </si>
  <si>
    <t>APPROVAZIONE LISTA CARICO SERVIZIO IDRICO INTEGRATO ANNO 2021</t>
  </si>
  <si>
    <t xml:space="preserve"> LANZINO EMIDDIO  </t>
  </si>
  <si>
    <t>ZE6384988C</t>
  </si>
  <si>
    <t xml:space="preserve">LIQUIDAZIONE FATTURA N. 65/2022 DEL 19/10/2022 SERVIZIO DI TRASPORTO SCOLASTICO PERIODO 19/09/2022-18/10/2022 </t>
  </si>
  <si>
    <t>ZA1384EDE1</t>
  </si>
  <si>
    <t>IMPEGNO DI SPESA PER POSTALIZZAZIONE LISTA DI CARICO LAMPADE VOTIVE ANNO  2022</t>
  </si>
  <si>
    <t xml:space="preserve">LIQUIDAZIONE FATTURA N.142 del 03/10/2022 SERVIZIO NOLEGGIO N. 5 PUNTI RETE UFFICI COMUNALI + UNA PER POLIZIA MUNICIPALE + WELFARE </t>
  </si>
  <si>
    <t>Z933854740</t>
  </si>
  <si>
    <t>IMPEGNO DI SPESA PER FORNITURA DI N. 2500 BUSTE INTESTATE PER UFFICIO TRIBUTI (LAMPADE VOTIVE 2022)</t>
  </si>
  <si>
    <t xml:space="preserve">SICILIANO GISELLA </t>
  </si>
  <si>
    <t>ZF13851AF9</t>
  </si>
  <si>
    <t>LIQUIDAZIONE DI SPESA PER ACQUISTO MATERIALE DI CANCELLERIA CENTRO VACCINALE PER ARCHIVIO</t>
  </si>
  <si>
    <t>IMPEGNO DI SPESA PER FORNITURA E MONTAGGIO N. 3 BATTERIE: PER SCUOLABUS TARGATO  CF334XZ, AUTOMEZZO COMUNALE FIAT DOBLO' TARGATO   FB063EN E AUTOMEZZO TARGATO DB748ER</t>
  </si>
  <si>
    <t>covid-F&amp;G SRLS</t>
  </si>
  <si>
    <t>covid F&amp;G SRLS</t>
  </si>
  <si>
    <t>COVID TUTTA NATURA MARKET DI PASQUA  SAVERIO</t>
  </si>
  <si>
    <t>ZD7386D600</t>
  </si>
  <si>
    <t>IMPEGNO DI SPESA PER ACQUISTO N. 60 RISME DI CARTA A/4 E 5 RISME DI CARTA A/3</t>
  </si>
  <si>
    <t>ECONOMATO MESE DI OTTOBRE 2022</t>
  </si>
  <si>
    <t>ECONOMATO MESE DI SETTEMBRE</t>
  </si>
  <si>
    <t xml:space="preserve">RICARIACA FUEL CARD N. 55 </t>
  </si>
  <si>
    <t>LIQUIDAZIONE ACCONTO  FATTURA  PER AFFIDAMENTO SERVIZI DI NATURA FISCALE.</t>
  </si>
  <si>
    <t>Liquidazione integrazione oraria dei lavoratori LSU  LPU stabilizzati – periodo 1 OTTOBRE-31 OTTOBRE 2022.</t>
  </si>
  <si>
    <t>SEGRETARIO</t>
  </si>
  <si>
    <t>Z873888C47</t>
  </si>
  <si>
    <t>VETROCAR</t>
  </si>
  <si>
    <t>IMPEGNO DI SPESA PER FORNITURA E SOSTITUZIONE VETRO DESTRO PORTIERA AUTOMEZZO COMUNALE</t>
  </si>
  <si>
    <t>IMPEGNO DI SPESA PER SERVIZIO DI REVISIONE ESTINTORI COMUNALI</t>
  </si>
  <si>
    <t>Z4838896C0</t>
  </si>
  <si>
    <t>FA DISTRIBUTION</t>
  </si>
  <si>
    <t>ZB13898DB2</t>
  </si>
  <si>
    <t>IMPEGNO DI SPESA PER SERVIZIO DI FORNITURA MATERIALE IGIENICO SANITARIO</t>
  </si>
  <si>
    <t>FOMENKO IULIA</t>
  </si>
  <si>
    <t>RIMBORSO A FAVORE DELLA SIG.RA FOMENKO IULIA,  RELATIVA AI SERVIZI DI MENSA E TRASPORTO SCOLASTICO PER I MESI DI NOVEMBRE E DICEMBRE, (INTERRUZIONE DAL 07/11/2022) USUFRUITI DAI N. 3 FIGLI MINORI, VERSATA ANTICIPATAMENTE.</t>
  </si>
  <si>
    <t>LIQUIDAZIONE DI SPESA PER FORNITURA E MONTAGGIO N. 3 BATTERIE: PER SCUOLABUS TARGATO  CF334XZ, AUTOMEZZO COMUNALE FIAT DOBLO' TARGATO   FB063EN E AUTOMEZZO TARGATO DB748ER</t>
  </si>
  <si>
    <t>IMPEGNO DI SPESA PER ACQUISTO PNEUMATICI AUTOMEZZI COMUNALI TARGATI EX559DZ ( N. 6- SCUOLABUS); DR087SP (N. 2 -SCUOLABUS); DB748ER (N. 4 -SETTORE MANUTENTIVO</t>
  </si>
  <si>
    <t>LIQUIDAZIONE DI SPESA PER ACQUISTO PNEUMATICI AUTOMEZZI COMUNALI TARGATI : EX559DZ ( N. 6- SCUOLABUS); DR087SP (N. 2 -SCUOLABUS); DB748ER (N. 4 -SETTORE MANUTENTIVO)</t>
  </si>
  <si>
    <t>LIQUIDAZIONE DI SPESA PER FORNITURA REGISTRI DI STATO CIVILE 2023, 600 FOGLI, CON RACCOGLITORI E RILEGATURA- N. 416 BLOCCHI TICKET MENSA 2022/2023</t>
  </si>
  <si>
    <t>LIQUIDAZIONE DI SPESA PER SERVIZIO DI RIPARAZIONE AUTOMEZZO COMUNALE TARGATO FB063EN DESTINATO AL SETTORE WELFARE</t>
  </si>
  <si>
    <t>liquidazione fatture N.RI 53/287P E 54/287P del 31/03/2022</t>
  </si>
  <si>
    <t>LIQUIDAZIONE FATTURA N.8/22   DEL 14/11/2022 MESE DI  OTTOBRE</t>
  </si>
  <si>
    <t>LIQUIDAZIONE DI SPESA PER PAGAMENTO PREMI NUOVI AUTOMEZZI COMUNALI</t>
  </si>
  <si>
    <t>Z5938B1D8A</t>
  </si>
  <si>
    <t>IMPEGNO DI SPESA PER SERVIZIO DI SOSTITUZIONE E MONTAGGIO N. 2 PNEUMATICI SCUOLABUS COMUNALE TARGATO EG575DC</t>
  </si>
  <si>
    <t>Z8E38B29DD</t>
  </si>
  <si>
    <t>CAMILLO SIRIANNI</t>
  </si>
  <si>
    <t>IMPEGNO DI SPESA PER SERVIZIO DI FORNITURA N. 30 SEDIE PER CENTRO SERVIZI SOCIALI</t>
  </si>
  <si>
    <t>LIQUIDAZIONE  DI SPESA PER ACQUISTO MATERIALE IGIENICO SANITARIO SCUOLE E UFFICI COMUNALI.</t>
  </si>
  <si>
    <t>IMPEGNO DI SPESA PER SERVIZIO DI FORNITURA DI PIANTE DI CICLAMINO PER DECORO CIMITERO COMUNALE COMMEMORAZIONE DEFUNTI ECORONA DI ALLORO PER IL 4/11/2022</t>
  </si>
  <si>
    <t>LIQUIDAZIONE DI SPESA PER SERVIZIO DI FORNITURA DI PIANTE DI CICLAMINO PER DECORO CIMITERO COMUNALE COMMEMORAZIONE DEFUNTI ECORONA DI ALLORO PER IL 4/11/2022</t>
  </si>
  <si>
    <t>Z5638C858B</t>
  </si>
  <si>
    <t>EDILFERRAMENTA SAS</t>
  </si>
  <si>
    <t>IMPEGNO DI SPESA PER ACQUISTO N. 3 PENSILINE ALLUMINIO 95X190CM</t>
  </si>
  <si>
    <t>MIX PRINT SRL RENDE</t>
  </si>
  <si>
    <t xml:space="preserve">FONDO EMERGENZA IMPRESE E ISTITUZIONI CULTURALI ART. 1,COMMA 350 LEGGE 30/12/2021 N. 234..AFFIDAMENTOFORNITURA TESTI BIBLIOTECA COMUNALE </t>
  </si>
  <si>
    <t>ZF338CA222</t>
  </si>
  <si>
    <t>DEA SAS-LE PAOLINE-MAMAS BOOK UNICORNI DI CARTA</t>
  </si>
  <si>
    <t>ZB838CAFA5</t>
  </si>
  <si>
    <t>ZE1342F7D9</t>
  </si>
  <si>
    <t>GRAFICHE E. GASPARISRL</t>
  </si>
  <si>
    <t>LIQUIDAZIONE  FATTURA N. 16195/S  PROGETTO OMNIA 2022</t>
  </si>
  <si>
    <t>IMPEGNO DI SPESA PER SERVIZIO DI FORNITURA DI STAMPATI TIPOGRAFICI , CARTELLE CON TASCA, REGISTRI VARI PER SCUOLE COMUNALI E CIMITERO</t>
  </si>
  <si>
    <t xml:space="preserve">LIQUIDAZIONE FATTURA N. 99/2022 DEL 21/11/2022 SERVIZIO DI TRASPORTO SCOLASTICO PERIODO 19/10/2022-18/11/2022 </t>
  </si>
  <si>
    <t>LIQUIDAZIONE FATTURE ANDREANI</t>
  </si>
  <si>
    <t>ECONOMATO MESE DI NOVEMBRE</t>
  </si>
  <si>
    <t>Liquidazione integrazione oraria dei lavoratori LSU  LPU stabilizzati – periodo 1NOVEMBRE-30 NOVEMMBRE 2022.</t>
  </si>
  <si>
    <t>VARIAZIONI DI BILANCIO-ANTICIPAZIONI TESORERIA E IVA</t>
  </si>
  <si>
    <t>IMPEGNO DI SPESA PER AMPLIAMENTO CAPIENZA DELLA CASELLA DI POSTA CERTIFICATA comunemendicino@mailcertificata.biz</t>
  </si>
  <si>
    <t>Z3639108BC</t>
  </si>
  <si>
    <t>CONVERSION LITHINGH</t>
  </si>
  <si>
    <t>LIQUIDAZIONE FATTURE DEA SAS, LE PAOLINE, MAMA'S BOOK SRLS , UNICORNI LEGGE 30/12/2021, N. 234 ART. 1 COMMA 350.FORNITURA TESTI BIBLIOTECA COMUNALE.</t>
  </si>
  <si>
    <t>RIMBORSO SERVIZIO IDRICO ANNO 2018</t>
  </si>
  <si>
    <t>GERBASI LUIGI ED EREDI</t>
  </si>
  <si>
    <t>IMPEGNO DI SPESA PER SERVIZIO DI PUBBLICAZIONE BANDO SERVIZIO DI TRASPORTO SCOLASTICO SCUOLE STATALI DI MENDICINO</t>
  </si>
  <si>
    <t>DETERMINAZIONE A CONTRARRE. AFFIDAMENTO DEL SERVIZIO TRASPORTO SCOLASTICO 2022-2023/2023-2024/2024-2025</t>
  </si>
  <si>
    <t>Z873931C69</t>
  </si>
  <si>
    <t>ECONOMATO MESE DI DICEMBRE</t>
  </si>
  <si>
    <r>
      <t>COMUNE DI MENDICINO</t>
    </r>
    <r>
      <rPr>
        <sz val="18"/>
        <rFont val="Arial"/>
        <family val="2"/>
      </rPr>
      <t xml:space="preserve">
(Provincia di Cosenza)
SETTORE CONTABILE - FINANZIARIO -REGISTRO DETERMINE ANNO 2022</t>
    </r>
  </si>
  <si>
    <t>DETERMINAZIONE A CONTRARRE. AFFIDAMENTO DEL SERVIZIO MENSA SCOLASTICA                   2022-2023/2023-2024/2024-2025</t>
  </si>
  <si>
    <t>CERISA SRL</t>
  </si>
  <si>
    <t>806689110C</t>
  </si>
  <si>
    <t>PROROGA SERVIZIO DI MENSA SCOLASTICA</t>
  </si>
  <si>
    <t>29//07/2022</t>
  </si>
  <si>
    <t>PROROGA CONTRATTO DI APPALTO STIPULATO IN DATA 03/10/2017 TRA COMUNE DI MENDICINO E ANDREANI TRIBUTI PER GESTIONE TRIBUTI</t>
  </si>
  <si>
    <t>69091689CB</t>
  </si>
  <si>
    <t>BOVE FRANCESCA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</si>
</sst>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€&quot;_-;\-* #,##0.00\ &quot;€&quot;_-;_-* &quot;-&quot;??\ &quot;€&quot;_-;_-@_-"/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&quot;€&quot;\ #,##0.00"/>
  </numFmts>
  <fonts count="6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Times New Roman"/>
      <family val="1"/>
    </font>
    <font>
      <b/>
      <sz val="8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name val="Verdana"/>
      <family val="2"/>
    </font>
    <font>
      <b/>
      <sz val="10"/>
      <color rgb="FF00B050"/>
      <name val="Arial"/>
      <family val="2"/>
    </font>
    <font>
      <b/>
      <sz val="8"/>
      <color rgb="FF00B050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Verdana"/>
      <family val="2"/>
    </font>
    <font>
      <b/>
      <sz val="9"/>
      <name val="Arial"/>
      <family val="2"/>
    </font>
    <font>
      <b/>
      <sz val="10"/>
      <color rgb="FF4F8A10"/>
      <name val="Verdana"/>
      <family val="2"/>
    </font>
    <font>
      <sz val="8"/>
      <color theme="1"/>
      <name val="Arial"/>
      <family val="2"/>
    </font>
    <font>
      <sz val="10"/>
      <color rgb="FF00B050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rgb="FF000000"/>
      <name val="Verdana"/>
      <family val="2"/>
    </font>
    <font>
      <b/>
      <u/>
      <sz val="10"/>
      <name val="Arial"/>
      <family val="2"/>
    </font>
    <font>
      <sz val="8"/>
      <color rgb="FF00B050"/>
      <name val="Arial"/>
      <family val="2"/>
    </font>
    <font>
      <b/>
      <sz val="8"/>
      <color rgb="FF000000"/>
      <name val="Verdana"/>
      <family val="2"/>
    </font>
    <font>
      <b/>
      <sz val="12"/>
      <color rgb="FF00B050"/>
      <name val="Arial"/>
      <family val="2"/>
    </font>
    <font>
      <b/>
      <sz val="10"/>
      <color rgb="FFFF0000"/>
      <name val="Verdana"/>
      <family val="2"/>
    </font>
    <font>
      <b/>
      <sz val="14"/>
      <color rgb="FF00B050"/>
      <name val="Arial"/>
      <family val="2"/>
    </font>
    <font>
      <b/>
      <sz val="9.5"/>
      <color rgb="FF000000"/>
      <name val="Verdana"/>
      <family val="2"/>
    </font>
    <font>
      <b/>
      <i/>
      <sz val="12"/>
      <name val="Times New Roman"/>
      <family val="1"/>
    </font>
    <font>
      <sz val="10"/>
      <color rgb="FF000000"/>
      <name val="Verdana"/>
      <family val="2"/>
    </font>
    <font>
      <sz val="14"/>
      <name val="Arial"/>
      <family val="2"/>
    </font>
    <font>
      <b/>
      <sz val="9"/>
      <name val="Verdana"/>
      <family val="2"/>
    </font>
    <font>
      <b/>
      <sz val="12"/>
      <color rgb="FF000000"/>
      <name val="Tahoma"/>
      <family val="2"/>
    </font>
    <font>
      <b/>
      <sz val="10"/>
      <color rgb="FF000000"/>
      <name val="Tahoma"/>
      <family val="2"/>
    </font>
    <font>
      <b/>
      <sz val="12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2"/>
      <name val="Tahoma"/>
      <family val="2"/>
    </font>
    <font>
      <b/>
      <sz val="14"/>
      <color rgb="FFFF0000"/>
      <name val="Arial"/>
      <family val="2"/>
    </font>
    <font>
      <sz val="12"/>
      <color rgb="FF4F8A10"/>
      <name val="Tahoma"/>
      <family val="2"/>
    </font>
    <font>
      <b/>
      <sz val="12"/>
      <color rgb="FF000000"/>
      <name val="Verdana"/>
      <family val="2"/>
    </font>
    <font>
      <b/>
      <sz val="14"/>
      <name val="Times New Roman"/>
      <family val="1"/>
    </font>
    <font>
      <b/>
      <sz val="12"/>
      <name val="Tahoma"/>
      <family val="2"/>
    </font>
    <font>
      <b/>
      <sz val="14"/>
      <color rgb="FF000000"/>
      <name val="Verdana"/>
      <family val="2"/>
    </font>
    <font>
      <b/>
      <sz val="16"/>
      <name val="Arial"/>
      <family val="2"/>
    </font>
    <font>
      <b/>
      <sz val="8"/>
      <color rgb="FF000000"/>
      <name val="Tahoma"/>
      <family val="2"/>
    </font>
    <font>
      <b/>
      <sz val="14"/>
      <name val="Garamond"/>
      <family val="1"/>
    </font>
    <font>
      <sz val="10"/>
      <name val="Verdana"/>
      <family val="2"/>
    </font>
    <font>
      <b/>
      <sz val="14"/>
      <color rgb="FF92D050"/>
      <name val="Arial"/>
      <family val="2"/>
    </font>
    <font>
      <b/>
      <sz val="10"/>
      <color rgb="FF92D050"/>
      <name val="Arial"/>
      <family val="2"/>
    </font>
    <font>
      <sz val="8"/>
      <color rgb="FF92D050"/>
      <name val="Arial"/>
      <family val="2"/>
    </font>
    <font>
      <sz val="10"/>
      <color rgb="FF92D05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0" fontId="1" fillId="0" borderId="0"/>
    <xf numFmtId="165" fontId="19" fillId="0" borderId="0" applyFont="0" applyFill="0" applyBorder="0" applyAlignment="0" applyProtection="0"/>
  </cellStyleXfs>
  <cellXfs count="440">
    <xf numFmtId="0" fontId="0" fillId="0" borderId="0" xfId="0"/>
    <xf numFmtId="0" fontId="0" fillId="0" borderId="0" xfId="0" applyAlignment="1">
      <alignment horizontal="center"/>
    </xf>
    <xf numFmtId="0" fontId="5" fillId="0" borderId="1" xfId="0" applyFont="1" applyBorder="1" applyAlignment="1">
      <alignment horizontal="center" vertical="center"/>
    </xf>
    <xf numFmtId="165" fontId="0" fillId="0" borderId="1" xfId="2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0" fillId="0" borderId="0" xfId="0" applyAlignment="1">
      <alignment vertical="center"/>
    </xf>
    <xf numFmtId="165" fontId="2" fillId="0" borderId="0" xfId="2" applyFont="1" applyAlignment="1">
      <alignment vertical="center"/>
    </xf>
    <xf numFmtId="0" fontId="0" fillId="0" borderId="0" xfId="0" quotePrefix="1" applyAlignment="1">
      <alignment vertical="center"/>
    </xf>
    <xf numFmtId="0" fontId="7" fillId="0" borderId="2" xfId="0" applyFont="1" applyBorder="1" applyAlignment="1">
      <alignment vertical="center"/>
    </xf>
    <xf numFmtId="165" fontId="8" fillId="0" borderId="3" xfId="2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65" fontId="8" fillId="0" borderId="5" xfId="2" applyFont="1" applyBorder="1" applyAlignment="1">
      <alignment vertical="center"/>
    </xf>
    <xf numFmtId="165" fontId="8" fillId="0" borderId="3" xfId="2" applyNumberFormat="1" applyFont="1" applyBorder="1" applyAlignment="1">
      <alignment vertical="center"/>
    </xf>
    <xf numFmtId="0" fontId="7" fillId="0" borderId="6" xfId="0" applyFont="1" applyBorder="1" applyAlignment="1">
      <alignment vertical="center"/>
    </xf>
    <xf numFmtId="165" fontId="8" fillId="0" borderId="7" xfId="2" applyNumberFormat="1" applyFont="1" applyBorder="1" applyAlignment="1">
      <alignment vertical="center"/>
    </xf>
    <xf numFmtId="165" fontId="8" fillId="0" borderId="5" xfId="2" applyNumberFormat="1" applyFont="1" applyBorder="1" applyAlignment="1">
      <alignment vertical="center"/>
    </xf>
    <xf numFmtId="0" fontId="9" fillId="2" borderId="8" xfId="0" applyFont="1" applyFill="1" applyBorder="1" applyAlignment="1">
      <alignment vertical="center" wrapText="1"/>
    </xf>
    <xf numFmtId="0" fontId="10" fillId="0" borderId="1" xfId="0" applyFont="1" applyBorder="1"/>
    <xf numFmtId="0" fontId="10" fillId="0" borderId="0" xfId="0" applyFont="1"/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/>
    <xf numFmtId="165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165" fontId="0" fillId="0" borderId="1" xfId="2" applyNumberFormat="1" applyFont="1" applyBorder="1" applyAlignment="1">
      <alignment horizontal="center" vertical="center" wrapText="1"/>
    </xf>
    <xf numFmtId="49" fontId="8" fillId="2" borderId="9" xfId="2" applyNumberFormat="1" applyFont="1" applyFill="1" applyBorder="1" applyAlignment="1">
      <alignment horizontal="center" vertical="center"/>
    </xf>
    <xf numFmtId="164" fontId="0" fillId="0" borderId="1" xfId="2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165" fontId="0" fillId="0" borderId="1" xfId="2" applyNumberFormat="1" applyFont="1" applyBorder="1" applyAlignment="1">
      <alignment horizontal="right" vertical="center" wrapText="1"/>
    </xf>
    <xf numFmtId="165" fontId="1" fillId="0" borderId="1" xfId="2" applyFont="1" applyBorder="1" applyAlignment="1">
      <alignment vertical="center" wrapText="1"/>
    </xf>
    <xf numFmtId="165" fontId="1" fillId="0" borderId="1" xfId="2" applyNumberFormat="1" applyFont="1" applyBorder="1" applyAlignment="1">
      <alignment horizontal="center" vertical="center" wrapText="1"/>
    </xf>
    <xf numFmtId="165" fontId="13" fillId="0" borderId="1" xfId="2" applyFont="1" applyBorder="1" applyAlignment="1">
      <alignment vertical="center" wrapText="1"/>
    </xf>
    <xf numFmtId="4" fontId="16" fillId="0" borderId="1" xfId="0" applyNumberFormat="1" applyFont="1" applyBorder="1"/>
    <xf numFmtId="0" fontId="2" fillId="0" borderId="1" xfId="0" applyFont="1" applyBorder="1"/>
    <xf numFmtId="0" fontId="0" fillId="0" borderId="1" xfId="0" applyBorder="1"/>
    <xf numFmtId="0" fontId="0" fillId="0" borderId="1" xfId="0" applyBorder="1" applyAlignment="1">
      <alignment vertical="center"/>
    </xf>
    <xf numFmtId="0" fontId="2" fillId="3" borderId="10" xfId="0" applyFont="1" applyFill="1" applyBorder="1" applyAlignment="1">
      <alignment horizontal="center" vertical="center" wrapText="1"/>
    </xf>
    <xf numFmtId="165" fontId="2" fillId="3" borderId="10" xfId="2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2" fillId="3" borderId="1" xfId="2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65" fontId="18" fillId="0" borderId="1" xfId="2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" fillId="0" borderId="1" xfId="0" applyFont="1" applyBorder="1"/>
    <xf numFmtId="165" fontId="1" fillId="0" borderId="1" xfId="0" applyNumberFormat="1" applyFont="1" applyBorder="1" applyAlignment="1">
      <alignment horizontal="right" wrapText="1"/>
    </xf>
    <xf numFmtId="4" fontId="14" fillId="0" borderId="1" xfId="0" applyNumberFormat="1" applyFont="1" applyBorder="1"/>
    <xf numFmtId="0" fontId="1" fillId="0" borderId="1" xfId="0" applyFont="1" applyFill="1" applyBorder="1"/>
    <xf numFmtId="165" fontId="13" fillId="0" borderId="1" xfId="2" applyNumberFormat="1" applyFont="1" applyBorder="1" applyAlignment="1">
      <alignment horizontal="center" vertical="center" wrapText="1"/>
    </xf>
    <xf numFmtId="165" fontId="17" fillId="0" borderId="1" xfId="0" applyNumberFormat="1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165" fontId="20" fillId="0" borderId="1" xfId="0" applyNumberFormat="1" applyFont="1" applyBorder="1" applyAlignment="1">
      <alignment vertical="center"/>
    </xf>
    <xf numFmtId="165" fontId="0" fillId="0" borderId="1" xfId="0" applyNumberFormat="1" applyFill="1" applyBorder="1" applyAlignment="1">
      <alignment vertical="center"/>
    </xf>
    <xf numFmtId="165" fontId="0" fillId="0" borderId="1" xfId="4" applyFont="1" applyBorder="1" applyAlignment="1">
      <alignment vertical="center"/>
    </xf>
    <xf numFmtId="165" fontId="17" fillId="0" borderId="1" xfId="4" applyFont="1" applyBorder="1" applyAlignment="1">
      <alignment vertical="center"/>
    </xf>
    <xf numFmtId="165" fontId="2" fillId="0" borderId="1" xfId="2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6" fontId="0" fillId="0" borderId="1" xfId="0" applyNumberFormat="1" applyBorder="1" applyAlignment="1">
      <alignment vertical="center"/>
    </xf>
    <xf numFmtId="165" fontId="2" fillId="0" borderId="1" xfId="0" applyNumberFormat="1" applyFont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5" fontId="1" fillId="4" borderId="1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  <xf numFmtId="165" fontId="0" fillId="0" borderId="1" xfId="2" applyFont="1" applyBorder="1" applyAlignment="1">
      <alignment wrapText="1"/>
    </xf>
    <xf numFmtId="0" fontId="24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1" fillId="4" borderId="1" xfId="2" applyFont="1" applyFill="1" applyBorder="1" applyAlignment="1">
      <alignment vertical="center" wrapText="1"/>
    </xf>
    <xf numFmtId="0" fontId="1" fillId="4" borderId="1" xfId="0" applyFont="1" applyFill="1" applyBorder="1" applyAlignment="1">
      <alignment horizontal="center" vertical="center"/>
    </xf>
    <xf numFmtId="165" fontId="0" fillId="4" borderId="1" xfId="2" applyNumberFormat="1" applyFont="1" applyFill="1" applyBorder="1" applyAlignment="1">
      <alignment horizontal="center" vertical="center" wrapText="1"/>
    </xf>
    <xf numFmtId="165" fontId="2" fillId="4" borderId="1" xfId="2" applyFont="1" applyFill="1" applyBorder="1" applyAlignment="1">
      <alignment vertical="center" wrapText="1"/>
    </xf>
    <xf numFmtId="0" fontId="33" fillId="4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2" fillId="4" borderId="13" xfId="0" applyNumberFormat="1" applyFont="1" applyFill="1" applyBorder="1" applyAlignment="1">
      <alignment horizontal="center" vertical="center"/>
    </xf>
    <xf numFmtId="165" fontId="13" fillId="4" borderId="1" xfId="2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/>
    </xf>
    <xf numFmtId="14" fontId="6" fillId="4" borderId="1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14" fontId="2" fillId="4" borderId="1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2" fillId="4" borderId="1" xfId="2" applyFont="1" applyFill="1" applyBorder="1" applyAlignment="1">
      <alignment wrapText="1"/>
    </xf>
    <xf numFmtId="165" fontId="2" fillId="4" borderId="1" xfId="0" applyNumberFormat="1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/>
    </xf>
    <xf numFmtId="0" fontId="24" fillId="4" borderId="1" xfId="0" applyFont="1" applyFill="1" applyBorder="1" applyAlignment="1">
      <alignment horizontal="center"/>
    </xf>
    <xf numFmtId="165" fontId="0" fillId="4" borderId="1" xfId="2" applyFont="1" applyFill="1" applyBorder="1" applyAlignment="1">
      <alignment wrapText="1"/>
    </xf>
    <xf numFmtId="165" fontId="0" fillId="4" borderId="1" xfId="0" applyNumberForma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165" fontId="22" fillId="4" borderId="1" xfId="2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 vertical="center"/>
    </xf>
    <xf numFmtId="0" fontId="0" fillId="5" borderId="1" xfId="0" applyFill="1" applyBorder="1"/>
    <xf numFmtId="0" fontId="0" fillId="5" borderId="0" xfId="0" applyFill="1"/>
    <xf numFmtId="0" fontId="32" fillId="4" borderId="1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15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27" fillId="4" borderId="1" xfId="0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/>
    </xf>
    <xf numFmtId="165" fontId="1" fillId="4" borderId="1" xfId="2" applyFont="1" applyFill="1" applyBorder="1" applyAlignment="1">
      <alignment wrapText="1"/>
    </xf>
    <xf numFmtId="165" fontId="1" fillId="4" borderId="1" xfId="0" applyNumberFormat="1" applyFont="1" applyFill="1" applyBorder="1" applyAlignment="1">
      <alignment horizontal="center" vertical="center"/>
    </xf>
    <xf numFmtId="0" fontId="38" fillId="4" borderId="1" xfId="0" applyFont="1" applyFill="1" applyBorder="1" applyAlignment="1">
      <alignment horizontal="center"/>
    </xf>
    <xf numFmtId="165" fontId="15" fillId="4" borderId="1" xfId="2" applyFont="1" applyFill="1" applyBorder="1" applyAlignment="1">
      <alignment wrapText="1"/>
    </xf>
    <xf numFmtId="0" fontId="32" fillId="4" borderId="1" xfId="0" applyFont="1" applyFill="1" applyBorder="1" applyAlignment="1">
      <alignment horizontal="center"/>
    </xf>
    <xf numFmtId="0" fontId="34" fillId="4" borderId="1" xfId="1" applyFont="1" applyFill="1" applyBorder="1" applyAlignment="1" applyProtection="1">
      <alignment horizontal="center"/>
    </xf>
    <xf numFmtId="0" fontId="28" fillId="4" borderId="1" xfId="0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/>
    </xf>
    <xf numFmtId="0" fontId="35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/>
    </xf>
    <xf numFmtId="14" fontId="18" fillId="4" borderId="1" xfId="0" applyNumberFormat="1" applyFont="1" applyFill="1" applyBorder="1" applyAlignment="1">
      <alignment horizontal="center" vertical="center"/>
    </xf>
    <xf numFmtId="165" fontId="17" fillId="4" borderId="1" xfId="4" applyFont="1" applyFill="1" applyBorder="1" applyAlignment="1">
      <alignment vertical="center"/>
    </xf>
    <xf numFmtId="0" fontId="15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 vertical="center"/>
    </xf>
    <xf numFmtId="0" fontId="26" fillId="4" borderId="1" xfId="1" applyFont="1" applyFill="1" applyBorder="1" applyAlignment="1" applyProtection="1">
      <alignment horizontal="center"/>
    </xf>
    <xf numFmtId="0" fontId="28" fillId="4" borderId="1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/>
    </xf>
    <xf numFmtId="14" fontId="2" fillId="4" borderId="16" xfId="0" applyNumberFormat="1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/>
    </xf>
    <xf numFmtId="14" fontId="2" fillId="4" borderId="1" xfId="0" applyNumberFormat="1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165" fontId="31" fillId="4" borderId="1" xfId="2" applyFont="1" applyFill="1" applyBorder="1" applyAlignment="1">
      <alignment vertical="center" wrapText="1"/>
    </xf>
    <xf numFmtId="0" fontId="35" fillId="4" borderId="1" xfId="0" applyFont="1" applyFill="1" applyBorder="1" applyAlignment="1">
      <alignment horizontal="center"/>
    </xf>
    <xf numFmtId="14" fontId="1" fillId="4" borderId="1" xfId="0" quotePrefix="1" applyNumberFormat="1" applyFont="1" applyFill="1" applyBorder="1" applyAlignment="1">
      <alignment horizontal="center"/>
    </xf>
    <xf numFmtId="165" fontId="0" fillId="4" borderId="1" xfId="2" applyFon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horizontal="right" vertical="center"/>
    </xf>
    <xf numFmtId="0" fontId="2" fillId="4" borderId="1" xfId="1" applyFont="1" applyFill="1" applyBorder="1" applyAlignment="1" applyProtection="1">
      <alignment horizontal="center"/>
    </xf>
    <xf numFmtId="165" fontId="13" fillId="4" borderId="1" xfId="2" applyFont="1" applyFill="1" applyBorder="1" applyAlignment="1">
      <alignment wrapText="1"/>
    </xf>
    <xf numFmtId="0" fontId="1" fillId="4" borderId="1" xfId="1" applyFont="1" applyFill="1" applyBorder="1" applyAlignment="1" applyProtection="1">
      <alignment horizontal="center"/>
    </xf>
    <xf numFmtId="0" fontId="39" fillId="4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 vertical="center" wrapText="1"/>
    </xf>
    <xf numFmtId="14" fontId="6" fillId="4" borderId="10" xfId="0" applyNumberFormat="1" applyFont="1" applyFill="1" applyBorder="1" applyAlignment="1">
      <alignment horizontal="center"/>
    </xf>
    <xf numFmtId="0" fontId="28" fillId="4" borderId="1" xfId="0" applyFont="1" applyFill="1" applyBorder="1" applyAlignment="1">
      <alignment vertical="center" wrapText="1"/>
    </xf>
    <xf numFmtId="0" fontId="4" fillId="4" borderId="1" xfId="0" applyFont="1" applyFill="1" applyBorder="1" applyAlignment="1">
      <alignment horizontal="center"/>
    </xf>
    <xf numFmtId="165" fontId="13" fillId="4" borderId="1" xfId="2" applyFont="1" applyFill="1" applyBorder="1" applyAlignment="1">
      <alignment vertical="top" wrapText="1"/>
    </xf>
    <xf numFmtId="0" fontId="6" fillId="4" borderId="1" xfId="0" applyFont="1" applyFill="1" applyBorder="1" applyAlignment="1">
      <alignment horizontal="center"/>
    </xf>
    <xf numFmtId="165" fontId="0" fillId="4" borderId="1" xfId="4" applyFont="1" applyFill="1" applyBorder="1" applyAlignment="1">
      <alignment horizontal="right" vertical="center" wrapText="1"/>
    </xf>
    <xf numFmtId="164" fontId="0" fillId="4" borderId="1" xfId="2" applyNumberFormat="1" applyFont="1" applyFill="1" applyBorder="1" applyAlignment="1">
      <alignment horizontal="right" vertical="center" wrapText="1"/>
    </xf>
    <xf numFmtId="165" fontId="15" fillId="4" borderId="1" xfId="2" applyFont="1" applyFill="1" applyBorder="1" applyAlignment="1">
      <alignment vertical="center" wrapText="1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6" fontId="0" fillId="0" borderId="1" xfId="0" applyNumberFormat="1" applyBorder="1" applyAlignment="1">
      <alignment horizontal="right" vertical="center"/>
    </xf>
    <xf numFmtId="0" fontId="28" fillId="6" borderId="1" xfId="0" applyFont="1" applyFill="1" applyBorder="1" applyAlignment="1">
      <alignment vertical="center" wrapText="1"/>
    </xf>
    <xf numFmtId="0" fontId="28" fillId="0" borderId="1" xfId="0" applyFont="1" applyBorder="1"/>
    <xf numFmtId="0" fontId="2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65" fontId="1" fillId="0" borderId="1" xfId="2" applyFont="1" applyBorder="1" applyAlignment="1">
      <alignment wrapText="1"/>
    </xf>
    <xf numFmtId="0" fontId="28" fillId="0" borderId="0" xfId="0" applyFont="1" applyAlignment="1">
      <alignment horizontal="center"/>
    </xf>
    <xf numFmtId="14" fontId="1" fillId="4" borderId="15" xfId="0" applyNumberFormat="1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65" fontId="32" fillId="0" borderId="1" xfId="2" applyNumberFormat="1" applyFont="1" applyBorder="1" applyAlignment="1">
      <alignment horizontal="center" vertical="center" wrapText="1"/>
    </xf>
    <xf numFmtId="0" fontId="32" fillId="0" borderId="0" xfId="0" applyFont="1"/>
    <xf numFmtId="165" fontId="0" fillId="4" borderId="1" xfId="0" applyNumberFormat="1" applyFill="1" applyBorder="1" applyAlignment="1">
      <alignment vertical="center"/>
    </xf>
    <xf numFmtId="0" fontId="28" fillId="0" borderId="0" xfId="0" applyFont="1"/>
    <xf numFmtId="0" fontId="28" fillId="4" borderId="1" xfId="0" applyFont="1" applyFill="1" applyBorder="1" applyAlignment="1">
      <alignment horizontal="center" wrapText="1"/>
    </xf>
    <xf numFmtId="0" fontId="1" fillId="0" borderId="0" xfId="3"/>
    <xf numFmtId="0" fontId="5" fillId="4" borderId="1" xfId="0" applyFont="1" applyFill="1" applyBorder="1" applyAlignment="1">
      <alignment horizontal="center" vertical="center" wrapText="1"/>
    </xf>
    <xf numFmtId="14" fontId="2" fillId="4" borderId="10" xfId="0" applyNumberFormat="1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4" fillId="4" borderId="10" xfId="0" applyFont="1" applyFill="1" applyBorder="1" applyAlignment="1">
      <alignment horizontal="center" vertical="center" wrapText="1"/>
    </xf>
    <xf numFmtId="165" fontId="1" fillId="4" borderId="10" xfId="2" applyFont="1" applyFill="1" applyBorder="1" applyAlignment="1">
      <alignment vertical="center" wrapText="1"/>
    </xf>
    <xf numFmtId="0" fontId="1" fillId="4" borderId="10" xfId="0" applyFont="1" applyFill="1" applyBorder="1" applyAlignment="1">
      <alignment horizontal="center" vertical="center"/>
    </xf>
    <xf numFmtId="165" fontId="0" fillId="4" borderId="10" xfId="2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 vertical="center"/>
    </xf>
    <xf numFmtId="0" fontId="44" fillId="0" borderId="0" xfId="0" applyFont="1"/>
    <xf numFmtId="0" fontId="47" fillId="4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25" fillId="5" borderId="1" xfId="0" applyFont="1" applyFill="1" applyBorder="1" applyAlignment="1">
      <alignment horizontal="center"/>
    </xf>
    <xf numFmtId="0" fontId="32" fillId="5" borderId="1" xfId="0" applyFont="1" applyFill="1" applyBorder="1" applyAlignment="1">
      <alignment horizontal="center"/>
    </xf>
    <xf numFmtId="0" fontId="37" fillId="0" borderId="1" xfId="1" applyFont="1" applyBorder="1" applyAlignment="1" applyProtection="1"/>
    <xf numFmtId="165" fontId="1" fillId="5" borderId="1" xfId="2" applyFont="1" applyFill="1" applyBorder="1" applyAlignment="1">
      <alignment wrapText="1"/>
    </xf>
    <xf numFmtId="0" fontId="24" fillId="4" borderId="1" xfId="1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44" fontId="2" fillId="4" borderId="1" xfId="0" applyNumberFormat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50" fillId="4" borderId="1" xfId="0" applyFont="1" applyFill="1" applyBorder="1" applyAlignment="1">
      <alignment horizontal="center"/>
    </xf>
    <xf numFmtId="0" fontId="41" fillId="4" borderId="1" xfId="0" applyFont="1" applyFill="1" applyBorder="1" applyAlignment="1">
      <alignment horizontal="center" vertical="center" wrapText="1"/>
    </xf>
    <xf numFmtId="14" fontId="27" fillId="4" borderId="1" xfId="0" applyNumberFormat="1" applyFont="1" applyFill="1" applyBorder="1" applyAlignment="1">
      <alignment horizontal="center"/>
    </xf>
    <xf numFmtId="0" fontId="51" fillId="4" borderId="1" xfId="0" applyFont="1" applyFill="1" applyBorder="1" applyAlignment="1">
      <alignment horizontal="center" vertical="center" wrapText="1"/>
    </xf>
    <xf numFmtId="165" fontId="52" fillId="4" borderId="1" xfId="2" applyFont="1" applyFill="1" applyBorder="1" applyAlignment="1">
      <alignment vertical="center" wrapText="1"/>
    </xf>
    <xf numFmtId="165" fontId="27" fillId="4" borderId="1" xfId="2" applyNumberFormat="1" applyFont="1" applyFill="1" applyBorder="1" applyAlignment="1">
      <alignment horizontal="center" vertical="center" wrapText="1"/>
    </xf>
    <xf numFmtId="165" fontId="27" fillId="4" borderId="1" xfId="2" applyFont="1" applyFill="1" applyBorder="1" applyAlignment="1">
      <alignment vertical="center" wrapText="1"/>
    </xf>
    <xf numFmtId="0" fontId="27" fillId="4" borderId="1" xfId="0" applyFont="1" applyFill="1" applyBorder="1" applyAlignment="1">
      <alignment horizontal="center"/>
    </xf>
    <xf numFmtId="165" fontId="27" fillId="4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48" fillId="6" borderId="1" xfId="0" applyFont="1" applyFill="1" applyBorder="1" applyAlignment="1">
      <alignment vertical="center" wrapText="1"/>
    </xf>
    <xf numFmtId="0" fontId="48" fillId="5" borderId="1" xfId="0" applyFont="1" applyFill="1" applyBorder="1" applyAlignment="1">
      <alignment vertical="center" wrapText="1"/>
    </xf>
    <xf numFmtId="44" fontId="0" fillId="5" borderId="1" xfId="0" applyNumberFormat="1" applyFill="1" applyBorder="1" applyAlignment="1">
      <alignment horizontal="center" vertical="center"/>
    </xf>
    <xf numFmtId="14" fontId="29" fillId="4" borderId="1" xfId="0" applyNumberFormat="1" applyFont="1" applyFill="1" applyBorder="1" applyAlignment="1">
      <alignment horizontal="center" vertical="center"/>
    </xf>
    <xf numFmtId="0" fontId="43" fillId="4" borderId="1" xfId="0" applyFont="1" applyFill="1" applyBorder="1"/>
    <xf numFmtId="0" fontId="44" fillId="4" borderId="1" xfId="0" applyFont="1" applyFill="1" applyBorder="1"/>
    <xf numFmtId="0" fontId="28" fillId="4" borderId="0" xfId="0" applyFont="1" applyFill="1"/>
    <xf numFmtId="0" fontId="5" fillId="4" borderId="13" xfId="0" applyFont="1" applyFill="1" applyBorder="1" applyAlignment="1">
      <alignment horizontal="center" vertical="center"/>
    </xf>
    <xf numFmtId="0" fontId="28" fillId="4" borderId="1" xfId="0" applyFont="1" applyFill="1" applyBorder="1"/>
    <xf numFmtId="0" fontId="45" fillId="4" borderId="1" xfId="0" applyFont="1" applyFill="1" applyBorder="1" applyAlignment="1">
      <alignment vertical="center" wrapText="1"/>
    </xf>
    <xf numFmtId="0" fontId="1" fillId="4" borderId="1" xfId="0" applyFont="1" applyFill="1" applyBorder="1"/>
    <xf numFmtId="0" fontId="0" fillId="4" borderId="1" xfId="0" applyFill="1" applyBorder="1" applyAlignment="1">
      <alignment vertical="center" wrapText="1"/>
    </xf>
    <xf numFmtId="0" fontId="49" fillId="4" borderId="1" xfId="0" applyFont="1" applyFill="1" applyBorder="1" applyAlignment="1">
      <alignment vertical="center" wrapText="1"/>
    </xf>
    <xf numFmtId="0" fontId="48" fillId="4" borderId="1" xfId="0" applyFont="1" applyFill="1" applyBorder="1"/>
    <xf numFmtId="0" fontId="48" fillId="4" borderId="0" xfId="0" applyFont="1" applyFill="1"/>
    <xf numFmtId="0" fontId="46" fillId="0" borderId="1" xfId="0" applyFont="1" applyBorder="1" applyAlignment="1">
      <alignment horizontal="center" vertical="center"/>
    </xf>
    <xf numFmtId="0" fontId="53" fillId="0" borderId="1" xfId="0" applyFont="1" applyBorder="1"/>
    <xf numFmtId="0" fontId="5" fillId="5" borderId="1" xfId="0" applyFont="1" applyFill="1" applyBorder="1" applyAlignment="1">
      <alignment horizontal="center" vertical="center"/>
    </xf>
    <xf numFmtId="14" fontId="1" fillId="5" borderId="1" xfId="0" applyNumberFormat="1" applyFont="1" applyFill="1" applyBorder="1" applyAlignment="1">
      <alignment horizontal="center" vertical="center"/>
    </xf>
    <xf numFmtId="0" fontId="28" fillId="5" borderId="1" xfId="0" applyFont="1" applyFill="1" applyBorder="1"/>
    <xf numFmtId="0" fontId="24" fillId="5" borderId="1" xfId="0" applyFont="1" applyFill="1" applyBorder="1" applyAlignment="1">
      <alignment horizontal="center" vertical="center" wrapText="1"/>
    </xf>
    <xf numFmtId="165" fontId="2" fillId="5" borderId="1" xfId="2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center" vertical="center"/>
    </xf>
    <xf numFmtId="165" fontId="0" fillId="5" borderId="1" xfId="2" applyNumberFormat="1" applyFont="1" applyFill="1" applyBorder="1" applyAlignment="1">
      <alignment horizontal="center" vertical="center" wrapText="1"/>
    </xf>
    <xf numFmtId="165" fontId="1" fillId="5" borderId="1" xfId="2" applyFont="1" applyFill="1" applyBorder="1" applyAlignment="1">
      <alignment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48" fillId="5" borderId="1" xfId="0" applyFont="1" applyFill="1" applyBorder="1"/>
    <xf numFmtId="0" fontId="48" fillId="0" borderId="1" xfId="0" applyFont="1" applyBorder="1"/>
    <xf numFmtId="0" fontId="54" fillId="5" borderId="1" xfId="0" applyFont="1" applyFill="1" applyBorder="1" applyAlignment="1">
      <alignment horizontal="center" vertical="center"/>
    </xf>
    <xf numFmtId="14" fontId="27" fillId="5" borderId="1" xfId="0" applyNumberFormat="1" applyFont="1" applyFill="1" applyBorder="1" applyAlignment="1">
      <alignment horizontal="center" vertical="center"/>
    </xf>
    <xf numFmtId="0" fontId="41" fillId="5" borderId="1" xfId="0" applyFont="1" applyFill="1" applyBorder="1"/>
    <xf numFmtId="0" fontId="35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/>
    </xf>
    <xf numFmtId="165" fontId="27" fillId="5" borderId="1" xfId="2" applyNumberFormat="1" applyFont="1" applyFill="1" applyBorder="1" applyAlignment="1">
      <alignment horizontal="center" vertical="center" wrapText="1"/>
    </xf>
    <xf numFmtId="0" fontId="1" fillId="5" borderId="1" xfId="1" applyFont="1" applyFill="1" applyBorder="1" applyAlignment="1" applyProtection="1">
      <alignment horizontal="left"/>
    </xf>
    <xf numFmtId="165" fontId="15" fillId="5" borderId="1" xfId="2" applyFont="1" applyFill="1" applyBorder="1" applyAlignment="1">
      <alignment vertical="center" wrapText="1"/>
    </xf>
    <xf numFmtId="165" fontId="2" fillId="5" borderId="1" xfId="2" applyNumberFormat="1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/>
    </xf>
    <xf numFmtId="14" fontId="2" fillId="4" borderId="10" xfId="0" applyNumberFormat="1" applyFont="1" applyFill="1" applyBorder="1" applyAlignment="1">
      <alignment horizontal="center"/>
    </xf>
    <xf numFmtId="0" fontId="26" fillId="0" borderId="17" xfId="0" applyFont="1" applyBorder="1" applyAlignment="1">
      <alignment horizontal="center"/>
    </xf>
    <xf numFmtId="165" fontId="15" fillId="0" borderId="10" xfId="2" applyFont="1" applyBorder="1" applyAlignment="1">
      <alignment wrapText="1"/>
    </xf>
    <xf numFmtId="0" fontId="1" fillId="0" borderId="10" xfId="0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0" fontId="38" fillId="5" borderId="1" xfId="0" applyFont="1" applyFill="1" applyBorder="1" applyAlignment="1">
      <alignment horizontal="center"/>
    </xf>
    <xf numFmtId="0" fontId="55" fillId="0" borderId="1" xfId="0" applyFont="1" applyBorder="1"/>
    <xf numFmtId="0" fontId="48" fillId="0" borderId="0" xfId="0" applyFont="1"/>
    <xf numFmtId="0" fontId="56" fillId="6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65" fontId="13" fillId="5" borderId="1" xfId="2" applyFont="1" applyFill="1" applyBorder="1" applyAlignment="1">
      <alignment vertical="center" wrapText="1"/>
    </xf>
    <xf numFmtId="165" fontId="1" fillId="5" borderId="1" xfId="2" applyNumberFormat="1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vertical="center" wrapText="1"/>
    </xf>
    <xf numFmtId="165" fontId="17" fillId="5" borderId="1" xfId="4" applyFont="1" applyFill="1" applyBorder="1" applyAlignment="1">
      <alignment vertical="center"/>
    </xf>
    <xf numFmtId="0" fontId="5" fillId="7" borderId="1" xfId="0" applyFont="1" applyFill="1" applyBorder="1" applyAlignment="1">
      <alignment horizontal="center"/>
    </xf>
    <xf numFmtId="14" fontId="2" fillId="7" borderId="1" xfId="0" applyNumberFormat="1" applyFont="1" applyFill="1" applyBorder="1" applyAlignment="1">
      <alignment horizontal="center" vertical="center"/>
    </xf>
    <xf numFmtId="0" fontId="24" fillId="7" borderId="1" xfId="0" applyFont="1" applyFill="1" applyBorder="1" applyAlignment="1">
      <alignment horizontal="center" vertical="center" wrapText="1"/>
    </xf>
    <xf numFmtId="165" fontId="1" fillId="7" borderId="1" xfId="2" applyFont="1" applyFill="1" applyBorder="1" applyAlignment="1">
      <alignment vertical="center" wrapText="1"/>
    </xf>
    <xf numFmtId="0" fontId="1" fillId="7" borderId="1" xfId="0" applyFont="1" applyFill="1" applyBorder="1" applyAlignment="1">
      <alignment horizontal="center" vertical="center" wrapText="1"/>
    </xf>
    <xf numFmtId="165" fontId="0" fillId="7" borderId="1" xfId="2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7" fillId="7" borderId="0" xfId="0" applyFont="1" applyFill="1" applyAlignment="1">
      <alignment vertical="center"/>
    </xf>
    <xf numFmtId="0" fontId="2" fillId="7" borderId="1" xfId="0" applyFont="1" applyFill="1" applyBorder="1" applyAlignment="1">
      <alignment horizontal="center" vertical="center"/>
    </xf>
    <xf numFmtId="165" fontId="2" fillId="7" borderId="1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58" fillId="0" borderId="1" xfId="0" applyFont="1" applyBorder="1"/>
    <xf numFmtId="0" fontId="8" fillId="0" borderId="1" xfId="1" applyFont="1" applyBorder="1" applyAlignment="1" applyProtection="1"/>
    <xf numFmtId="0" fontId="8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/>
    </xf>
    <xf numFmtId="0" fontId="28" fillId="7" borderId="1" xfId="0" applyFont="1" applyFill="1" applyBorder="1" applyAlignment="1">
      <alignment vertical="center" wrapText="1"/>
    </xf>
    <xf numFmtId="165" fontId="2" fillId="7" borderId="1" xfId="2" applyFont="1" applyFill="1" applyBorder="1" applyAlignment="1">
      <alignment vertical="center" wrapText="1"/>
    </xf>
    <xf numFmtId="165" fontId="2" fillId="7" borderId="1" xfId="2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/>
    </xf>
    <xf numFmtId="14" fontId="2" fillId="8" borderId="1" xfId="0" applyNumberFormat="1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165" fontId="1" fillId="8" borderId="1" xfId="2" applyFont="1" applyFill="1" applyBorder="1" applyAlignment="1">
      <alignment vertical="center" wrapText="1"/>
    </xf>
    <xf numFmtId="0" fontId="1" fillId="8" borderId="1" xfId="0" applyFont="1" applyFill="1" applyBorder="1" applyAlignment="1">
      <alignment horizontal="center" vertical="center" wrapText="1"/>
    </xf>
    <xf numFmtId="165" fontId="0" fillId="8" borderId="1" xfId="2" applyNumberFormat="1" applyFont="1" applyFill="1" applyBorder="1" applyAlignment="1">
      <alignment horizontal="center" vertical="center" wrapText="1"/>
    </xf>
    <xf numFmtId="165" fontId="1" fillId="8" borderId="1" xfId="2" applyFont="1" applyFill="1" applyBorder="1" applyAlignment="1">
      <alignment horizontal="center" vertical="center" wrapText="1"/>
    </xf>
    <xf numFmtId="165" fontId="12" fillId="8" borderId="1" xfId="2" applyFont="1" applyFill="1" applyBorder="1" applyAlignment="1">
      <alignment vertical="center" wrapText="1"/>
    </xf>
    <xf numFmtId="0" fontId="1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/>
    </xf>
    <xf numFmtId="14" fontId="2" fillId="5" borderId="13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/>
    </xf>
    <xf numFmtId="14" fontId="2" fillId="9" borderId="1" xfId="0" applyNumberFormat="1" applyFont="1" applyFill="1" applyBorder="1" applyAlignment="1">
      <alignment horizontal="center" vertical="center"/>
    </xf>
    <xf numFmtId="165" fontId="1" fillId="9" borderId="1" xfId="2" applyFont="1" applyFill="1" applyBorder="1" applyAlignment="1">
      <alignment vertical="center" wrapText="1"/>
    </xf>
    <xf numFmtId="0" fontId="1" fillId="9" borderId="1" xfId="0" applyFont="1" applyFill="1" applyBorder="1" applyAlignment="1">
      <alignment horizontal="center" vertical="center"/>
    </xf>
    <xf numFmtId="165" fontId="0" fillId="9" borderId="1" xfId="2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59" fillId="8" borderId="1" xfId="0" applyFont="1" applyFill="1" applyBorder="1" applyAlignment="1">
      <alignment horizontal="center"/>
    </xf>
    <xf numFmtId="0" fontId="60" fillId="8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14" fontId="6" fillId="0" borderId="1" xfId="0" applyNumberFormat="1" applyFont="1" applyFill="1" applyBorder="1" applyAlignment="1">
      <alignment horizontal="center"/>
    </xf>
    <xf numFmtId="0" fontId="1" fillId="0" borderId="1" xfId="1" applyFont="1" applyFill="1" applyBorder="1" applyAlignment="1" applyProtection="1">
      <alignment horizontal="center"/>
    </xf>
    <xf numFmtId="0" fontId="1" fillId="0" borderId="1" xfId="0" applyFont="1" applyFill="1" applyBorder="1" applyAlignment="1">
      <alignment horizontal="center"/>
    </xf>
    <xf numFmtId="165" fontId="13" fillId="0" borderId="1" xfId="2" applyFont="1" applyFill="1" applyBorder="1" applyAlignment="1">
      <alignment wrapText="1"/>
    </xf>
    <xf numFmtId="166" fontId="0" fillId="0" borderId="1" xfId="0" applyNumberFormat="1" applyFill="1" applyBorder="1" applyAlignment="1">
      <alignment horizontal="right" vertical="center"/>
    </xf>
    <xf numFmtId="0" fontId="48" fillId="0" borderId="1" xfId="0" applyFont="1" applyFill="1" applyBorder="1" applyAlignment="1">
      <alignment vertical="center" wrapText="1"/>
    </xf>
    <xf numFmtId="165" fontId="1" fillId="0" borderId="1" xfId="2" applyFont="1" applyFill="1" applyBorder="1" applyAlignment="1">
      <alignment wrapText="1"/>
    </xf>
    <xf numFmtId="165" fontId="0" fillId="0" borderId="1" xfId="0" applyNumberForma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165" fontId="0" fillId="0" borderId="1" xfId="2" applyFont="1" applyFill="1" applyBorder="1" applyAlignment="1">
      <alignment wrapText="1"/>
    </xf>
    <xf numFmtId="0" fontId="32" fillId="0" borderId="1" xfId="0" applyFont="1" applyFill="1" applyBorder="1" applyAlignment="1">
      <alignment horizontal="center"/>
    </xf>
    <xf numFmtId="44" fontId="0" fillId="0" borderId="1" xfId="0" applyNumberForma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65" fontId="15" fillId="0" borderId="1" xfId="2" applyFont="1" applyFill="1" applyBorder="1" applyAlignment="1">
      <alignment wrapText="1"/>
    </xf>
    <xf numFmtId="0" fontId="61" fillId="6" borderId="1" xfId="0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165" fontId="2" fillId="5" borderId="1" xfId="0" applyNumberFormat="1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14" fontId="1" fillId="9" borderId="1" xfId="0" applyNumberFormat="1" applyFont="1" applyFill="1" applyBorder="1" applyAlignment="1">
      <alignment horizontal="center" vertical="center"/>
    </xf>
    <xf numFmtId="0" fontId="28" fillId="9" borderId="1" xfId="0" applyFont="1" applyFill="1" applyBorder="1" applyAlignment="1">
      <alignment horizontal="center"/>
    </xf>
    <xf numFmtId="165" fontId="2" fillId="9" borderId="1" xfId="2" applyFont="1" applyFill="1" applyBorder="1" applyAlignment="1">
      <alignment wrapText="1"/>
    </xf>
    <xf numFmtId="0" fontId="2" fillId="9" borderId="1" xfId="0" applyFont="1" applyFill="1" applyBorder="1" applyAlignment="1">
      <alignment horizontal="center"/>
    </xf>
    <xf numFmtId="165" fontId="2" fillId="9" borderId="1" xfId="0" applyNumberFormat="1" applyFont="1" applyFill="1" applyBorder="1" applyAlignment="1">
      <alignment horizontal="center" vertical="center"/>
    </xf>
    <xf numFmtId="0" fontId="55" fillId="9" borderId="1" xfId="0" applyFont="1" applyFill="1" applyBorder="1"/>
    <xf numFmtId="0" fontId="1" fillId="9" borderId="1" xfId="0" applyFont="1" applyFill="1" applyBorder="1" applyAlignment="1">
      <alignment horizontal="center" vertical="center" wrapText="1"/>
    </xf>
    <xf numFmtId="0" fontId="48" fillId="9" borderId="1" xfId="0" applyFont="1" applyFill="1" applyBorder="1"/>
    <xf numFmtId="165" fontId="13" fillId="9" borderId="1" xfId="2" applyFont="1" applyFill="1" applyBorder="1" applyAlignment="1">
      <alignment vertical="center" wrapText="1"/>
    </xf>
    <xf numFmtId="0" fontId="48" fillId="9" borderId="1" xfId="0" applyFont="1" applyFill="1" applyBorder="1" applyAlignment="1">
      <alignment vertical="center" wrapText="1"/>
    </xf>
    <xf numFmtId="14" fontId="2" fillId="9" borderId="13" xfId="0" applyNumberFormat="1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/>
    </xf>
    <xf numFmtId="14" fontId="2" fillId="10" borderId="1" xfId="0" applyNumberFormat="1" applyFont="1" applyFill="1" applyBorder="1" applyAlignment="1">
      <alignment horizontal="center" vertical="center"/>
    </xf>
    <xf numFmtId="0" fontId="28" fillId="10" borderId="1" xfId="0" applyFont="1" applyFill="1" applyBorder="1" applyAlignment="1">
      <alignment vertical="center" wrapText="1"/>
    </xf>
    <xf numFmtId="165" fontId="1" fillId="10" borderId="1" xfId="2" applyFont="1" applyFill="1" applyBorder="1" applyAlignment="1">
      <alignment vertical="center" wrapText="1"/>
    </xf>
    <xf numFmtId="0" fontId="1" fillId="10" borderId="1" xfId="0" applyFont="1" applyFill="1" applyBorder="1" applyAlignment="1">
      <alignment horizontal="center" vertical="center"/>
    </xf>
    <xf numFmtId="165" fontId="0" fillId="10" borderId="1" xfId="2" applyNumberFormat="1" applyFont="1" applyFill="1" applyBorder="1" applyAlignment="1">
      <alignment horizontal="center" vertical="center" wrapText="1"/>
    </xf>
    <xf numFmtId="14" fontId="1" fillId="10" borderId="1" xfId="0" applyNumberFormat="1" applyFont="1" applyFill="1" applyBorder="1" applyAlignment="1">
      <alignment horizontal="center" vertical="center"/>
    </xf>
    <xf numFmtId="0" fontId="24" fillId="10" borderId="1" xfId="0" applyFont="1" applyFill="1" applyBorder="1" applyAlignment="1">
      <alignment horizontal="center" vertical="center" wrapText="1"/>
    </xf>
    <xf numFmtId="165" fontId="13" fillId="10" borderId="1" xfId="2" applyFont="1" applyFill="1" applyBorder="1" applyAlignment="1">
      <alignment vertical="center" wrapText="1"/>
    </xf>
    <xf numFmtId="165" fontId="0" fillId="5" borderId="1" xfId="0" applyNumberFormat="1" applyFill="1" applyBorder="1" applyAlignment="1">
      <alignment vertical="center"/>
    </xf>
    <xf numFmtId="0" fontId="63" fillId="4" borderId="1" xfId="0" applyFont="1" applyFill="1" applyBorder="1" applyAlignment="1">
      <alignment vertical="center" wrapText="1"/>
    </xf>
    <xf numFmtId="0" fontId="64" fillId="11" borderId="1" xfId="0" applyFont="1" applyFill="1" applyBorder="1" applyAlignment="1">
      <alignment horizontal="center"/>
    </xf>
    <xf numFmtId="14" fontId="65" fillId="11" borderId="1" xfId="0" applyNumberFormat="1" applyFont="1" applyFill="1" applyBorder="1" applyAlignment="1">
      <alignment horizontal="center" vertical="center"/>
    </xf>
    <xf numFmtId="0" fontId="65" fillId="11" borderId="1" xfId="0" applyFont="1" applyFill="1" applyBorder="1" applyAlignment="1">
      <alignment horizontal="center" vertical="center" wrapText="1"/>
    </xf>
    <xf numFmtId="165" fontId="66" fillId="11" borderId="1" xfId="2" applyFont="1" applyFill="1" applyBorder="1" applyAlignment="1">
      <alignment vertical="center" wrapText="1"/>
    </xf>
    <xf numFmtId="0" fontId="67" fillId="11" borderId="1" xfId="0" applyFont="1" applyFill="1" applyBorder="1" applyAlignment="1">
      <alignment horizontal="center" vertical="center"/>
    </xf>
    <xf numFmtId="165" fontId="67" fillId="11" borderId="1" xfId="2" applyNumberFormat="1" applyFont="1" applyFill="1" applyBorder="1" applyAlignment="1">
      <alignment horizontal="center" vertical="center" wrapText="1"/>
    </xf>
    <xf numFmtId="0" fontId="67" fillId="9" borderId="1" xfId="0" applyFont="1" applyFill="1" applyBorder="1" applyAlignment="1">
      <alignment horizontal="center" vertical="center"/>
    </xf>
    <xf numFmtId="165" fontId="67" fillId="9" borderId="1" xfId="2" applyNumberFormat="1" applyFont="1" applyFill="1" applyBorder="1" applyAlignment="1">
      <alignment horizontal="center" vertical="center" wrapText="1"/>
    </xf>
    <xf numFmtId="0" fontId="24" fillId="5" borderId="1" xfId="0" applyFont="1" applyFill="1" applyBorder="1" applyAlignment="1">
      <alignment horizontal="center" vertical="center"/>
    </xf>
    <xf numFmtId="0" fontId="62" fillId="8" borderId="0" xfId="0" applyFont="1" applyFill="1"/>
    <xf numFmtId="0" fontId="5" fillId="12" borderId="1" xfId="0" applyFont="1" applyFill="1" applyBorder="1" applyAlignment="1">
      <alignment horizontal="center"/>
    </xf>
    <xf numFmtId="14" fontId="2" fillId="12" borderId="1" xfId="0" applyNumberFormat="1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 wrapText="1"/>
    </xf>
    <xf numFmtId="165" fontId="13" fillId="12" borderId="1" xfId="2" applyFont="1" applyFill="1" applyBorder="1" applyAlignment="1">
      <alignment vertical="center" wrapText="1"/>
    </xf>
    <xf numFmtId="0" fontId="1" fillId="12" borderId="1" xfId="0" applyFont="1" applyFill="1" applyBorder="1" applyAlignment="1">
      <alignment horizontal="center" vertical="center"/>
    </xf>
    <xf numFmtId="165" fontId="1" fillId="12" borderId="1" xfId="2" applyNumberFormat="1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/>
    </xf>
    <xf numFmtId="14" fontId="2" fillId="13" borderId="1" xfId="0" applyNumberFormat="1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 wrapText="1"/>
    </xf>
    <xf numFmtId="165" fontId="7" fillId="13" borderId="1" xfId="2" applyFont="1" applyFill="1" applyBorder="1" applyAlignment="1">
      <alignment vertical="center" wrapText="1"/>
    </xf>
    <xf numFmtId="0" fontId="1" fillId="13" borderId="1" xfId="0" applyFont="1" applyFill="1" applyBorder="1" applyAlignment="1">
      <alignment horizontal="center" vertical="center"/>
    </xf>
    <xf numFmtId="165" fontId="0" fillId="13" borderId="1" xfId="2" applyNumberFormat="1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4" fontId="6" fillId="8" borderId="1" xfId="0" applyNumberFormat="1" applyFont="1" applyFill="1" applyBorder="1" applyAlignment="1">
      <alignment horizontal="center"/>
    </xf>
    <xf numFmtId="165" fontId="1" fillId="8" borderId="1" xfId="2" applyFont="1" applyFill="1" applyBorder="1" applyAlignment="1">
      <alignment wrapText="1"/>
    </xf>
    <xf numFmtId="0" fontId="1" fillId="8" borderId="1" xfId="0" applyFont="1" applyFill="1" applyBorder="1" applyAlignment="1">
      <alignment horizontal="center"/>
    </xf>
    <xf numFmtId="165" fontId="0" fillId="8" borderId="1" xfId="0" applyNumberFormat="1" applyFill="1" applyBorder="1" applyAlignment="1">
      <alignment horizontal="center" vertical="center"/>
    </xf>
    <xf numFmtId="0" fontId="40" fillId="8" borderId="1" xfId="0" applyFont="1" applyFill="1" applyBorder="1" applyAlignment="1">
      <alignment horizontal="center"/>
    </xf>
    <xf numFmtId="14" fontId="6" fillId="12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4" fontId="6" fillId="5" borderId="1" xfId="0" applyNumberFormat="1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165" fontId="2" fillId="5" borderId="1" xfId="2" applyFont="1" applyFill="1" applyBorder="1" applyAlignment="1">
      <alignment wrapText="1"/>
    </xf>
    <xf numFmtId="0" fontId="0" fillId="5" borderId="1" xfId="0" applyFill="1" applyBorder="1" applyAlignment="1">
      <alignment horizontal="center"/>
    </xf>
    <xf numFmtId="14" fontId="6" fillId="13" borderId="1" xfId="0" applyNumberFormat="1" applyFont="1" applyFill="1" applyBorder="1" applyAlignment="1">
      <alignment horizontal="center"/>
    </xf>
    <xf numFmtId="0" fontId="28" fillId="13" borderId="1" xfId="0" applyFont="1" applyFill="1" applyBorder="1" applyAlignment="1">
      <alignment horizontal="center"/>
    </xf>
    <xf numFmtId="165" fontId="7" fillId="4" borderId="1" xfId="2" applyFont="1" applyFill="1" applyBorder="1" applyAlignment="1">
      <alignment vertical="center" wrapText="1"/>
    </xf>
    <xf numFmtId="0" fontId="5" fillId="14" borderId="1" xfId="0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/>
    </xf>
    <xf numFmtId="0" fontId="48" fillId="14" borderId="1" xfId="0" applyFont="1" applyFill="1" applyBorder="1" applyAlignment="1">
      <alignment vertical="center" wrapText="1"/>
    </xf>
    <xf numFmtId="0" fontId="24" fillId="14" borderId="1" xfId="0" applyFont="1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165" fontId="32" fillId="14" borderId="1" xfId="2" applyFont="1" applyFill="1" applyBorder="1" applyAlignment="1">
      <alignment wrapText="1"/>
    </xf>
    <xf numFmtId="165" fontId="32" fillId="14" borderId="1" xfId="0" applyNumberFormat="1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horizontal="center"/>
    </xf>
    <xf numFmtId="0" fontId="58" fillId="13" borderId="1" xfId="0" applyFont="1" applyFill="1" applyBorder="1" applyAlignment="1">
      <alignment vertical="center" wrapText="1"/>
    </xf>
    <xf numFmtId="165" fontId="1" fillId="13" borderId="1" xfId="2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/>
    </xf>
    <xf numFmtId="14" fontId="1" fillId="9" borderId="1" xfId="0" applyNumberFormat="1" applyFont="1" applyFill="1" applyBorder="1" applyAlignment="1">
      <alignment horizontal="center"/>
    </xf>
    <xf numFmtId="165" fontId="22" fillId="9" borderId="1" xfId="2" applyFont="1" applyFill="1" applyBorder="1" applyAlignment="1">
      <alignment wrapText="1"/>
    </xf>
    <xf numFmtId="0" fontId="1" fillId="9" borderId="1" xfId="0" applyFont="1" applyFill="1" applyBorder="1" applyAlignment="1">
      <alignment horizontal="center"/>
    </xf>
    <xf numFmtId="165" fontId="0" fillId="9" borderId="1" xfId="0" applyNumberFormat="1" applyFill="1" applyBorder="1" applyAlignment="1">
      <alignment horizontal="center" vertical="center"/>
    </xf>
    <xf numFmtId="0" fontId="48" fillId="0" borderId="1" xfId="0" applyFont="1" applyFill="1" applyBorder="1"/>
    <xf numFmtId="0" fontId="8" fillId="0" borderId="1" xfId="0" applyNumberFormat="1" applyFont="1" applyFill="1" applyBorder="1" applyAlignment="1">
      <alignment horizontal="center"/>
    </xf>
    <xf numFmtId="0" fontId="58" fillId="0" borderId="1" xfId="0" applyFont="1" applyFill="1" applyBorder="1"/>
    <xf numFmtId="165" fontId="1" fillId="0" borderId="1" xfId="0" applyNumberFormat="1" applyFont="1" applyFill="1" applyBorder="1" applyAlignment="1">
      <alignment horizontal="center" vertical="center"/>
    </xf>
    <xf numFmtId="165" fontId="1" fillId="0" borderId="1" xfId="2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1" applyFont="1" applyFill="1" applyBorder="1" applyAlignment="1" applyProtection="1">
      <alignment horizontal="center" vertical="center" wrapText="1"/>
    </xf>
    <xf numFmtId="0" fontId="8" fillId="5" borderId="1" xfId="0" applyFont="1" applyFill="1" applyBorder="1" applyAlignment="1">
      <alignment horizontal="center"/>
    </xf>
    <xf numFmtId="14" fontId="2" fillId="5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" xfId="0" applyFill="1" applyBorder="1"/>
    <xf numFmtId="0" fontId="8" fillId="13" borderId="1" xfId="0" applyFont="1" applyFill="1" applyBorder="1" applyAlignment="1">
      <alignment horizontal="center"/>
    </xf>
    <xf numFmtId="0" fontId="48" fillId="13" borderId="1" xfId="0" applyFont="1" applyFill="1" applyBorder="1"/>
    <xf numFmtId="0" fontId="26" fillId="5" borderId="1" xfId="0" applyFont="1" applyFill="1" applyBorder="1" applyAlignment="1">
      <alignment horizontal="center" vertical="center"/>
    </xf>
    <xf numFmtId="0" fontId="56" fillId="4" borderId="1" xfId="0" applyFont="1" applyFill="1" applyBorder="1" applyAlignment="1">
      <alignment vertical="center" wrapText="1"/>
    </xf>
    <xf numFmtId="0" fontId="28" fillId="9" borderId="1" xfId="0" applyFont="1" applyFill="1" applyBorder="1" applyAlignment="1">
      <alignment vertical="center" wrapText="1"/>
    </xf>
    <xf numFmtId="165" fontId="26" fillId="5" borderId="1" xfId="2" applyFont="1" applyFill="1" applyBorder="1" applyAlignment="1">
      <alignment wrapText="1"/>
    </xf>
    <xf numFmtId="14" fontId="46" fillId="5" borderId="1" xfId="0" applyNumberFormat="1" applyFont="1" applyFill="1" applyBorder="1" applyAlignment="1">
      <alignment horizontal="center"/>
    </xf>
    <xf numFmtId="0" fontId="59" fillId="5" borderId="1" xfId="0" applyFont="1" applyFill="1" applyBorder="1" applyAlignment="1">
      <alignment horizontal="center"/>
    </xf>
    <xf numFmtId="0" fontId="46" fillId="5" borderId="1" xfId="0" applyFont="1" applyFill="1" applyBorder="1" applyAlignment="1">
      <alignment horizontal="center"/>
    </xf>
    <xf numFmtId="165" fontId="46" fillId="5" borderId="1" xfId="2" applyFont="1" applyFill="1" applyBorder="1" applyAlignment="1">
      <alignment wrapText="1"/>
    </xf>
    <xf numFmtId="165" fontId="46" fillId="5" borderId="1" xfId="0" applyNumberFormat="1" applyFont="1" applyFill="1" applyBorder="1" applyAlignment="1">
      <alignment horizontal="center" vertical="center"/>
    </xf>
    <xf numFmtId="0" fontId="58" fillId="5" borderId="1" xfId="0" applyFont="1" applyFill="1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165" fontId="3" fillId="0" borderId="11" xfId="2" applyFont="1" applyBorder="1" applyAlignment="1">
      <alignment horizontal="center" wrapText="1"/>
    </xf>
    <xf numFmtId="165" fontId="3" fillId="0" borderId="12" xfId="2" applyFont="1" applyBorder="1" applyAlignment="1">
      <alignment horizontal="center" wrapText="1"/>
    </xf>
    <xf numFmtId="165" fontId="0" fillId="0" borderId="12" xfId="2" applyFont="1" applyBorder="1" applyAlignment="1">
      <alignment horizontal="center" wrapText="1"/>
    </xf>
    <xf numFmtId="165" fontId="0" fillId="0" borderId="13" xfId="2" applyFont="1" applyBorder="1" applyAlignment="1">
      <alignment horizontal="center" wrapText="1"/>
    </xf>
    <xf numFmtId="0" fontId="5" fillId="0" borderId="8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</cellXfs>
  <cellStyles count="5">
    <cellStyle name="Collegamento ipertestuale" xfId="1" builtinId="8"/>
    <cellStyle name="Euro" xfId="2"/>
    <cellStyle name="Normale" xfId="0" builtinId="0"/>
    <cellStyle name="Normale 2" xfId="3"/>
    <cellStyle name="Valuta" xfId="4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0</xdr:row>
          <xdr:rowOff>38100</xdr:rowOff>
        </xdr:from>
        <xdr:to>
          <xdr:col>1</xdr:col>
          <xdr:colOff>295275</xdr:colOff>
          <xdr:row>0</xdr:row>
          <xdr:rowOff>866775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1.png"/><Relationship Id="rId2" Type="http://schemas.openxmlformats.org/officeDocument/2006/relationships/hyperlink" Target="https://smartcig.anticorruzione.it/AVCP-SmartCig/preparaDettaglioComunicazioneOS.action?codDettaglioCarnet=56319348" TargetMode="External"/><Relationship Id="rId1" Type="http://schemas.openxmlformats.org/officeDocument/2006/relationships/hyperlink" Target="https://smartcig.anticorruzione.it/AVCP-SmartCig/preparaDettaglioComunicazioneOS.action?codDettaglioCarnet=56319348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30" sqref="B30"/>
    </sheetView>
  </sheetViews>
  <sheetFormatPr defaultRowHeight="12.75" x14ac:dyDescent="0.2"/>
  <cols>
    <col min="1" max="1" width="28.85546875" customWidth="1"/>
    <col min="2" max="2" width="79.140625" style="23" customWidth="1"/>
  </cols>
  <sheetData>
    <row r="1" spans="1:2" ht="15.75" x14ac:dyDescent="0.25">
      <c r="A1" s="19" t="s">
        <v>21</v>
      </c>
      <c r="B1" s="20" t="s">
        <v>22</v>
      </c>
    </row>
    <row r="2" spans="1:2" ht="15" x14ac:dyDescent="0.2">
      <c r="A2" s="24" t="s">
        <v>20</v>
      </c>
      <c r="B2" s="21" t="s">
        <v>25</v>
      </c>
    </row>
    <row r="3" spans="1:2" ht="15" x14ac:dyDescent="0.2">
      <c r="A3" s="24" t="s">
        <v>13</v>
      </c>
      <c r="B3" s="21" t="s">
        <v>35</v>
      </c>
    </row>
    <row r="4" spans="1:2" ht="15" x14ac:dyDescent="0.2">
      <c r="A4" s="24" t="s">
        <v>14</v>
      </c>
      <c r="B4" s="21" t="s">
        <v>27</v>
      </c>
    </row>
    <row r="5" spans="1:2" ht="15" x14ac:dyDescent="0.2">
      <c r="A5" s="24" t="s">
        <v>15</v>
      </c>
      <c r="B5" s="21" t="s">
        <v>26</v>
      </c>
    </row>
    <row r="6" spans="1:2" ht="15" x14ac:dyDescent="0.2">
      <c r="A6" s="24" t="s">
        <v>16</v>
      </c>
      <c r="B6" s="21" t="s">
        <v>34</v>
      </c>
    </row>
    <row r="7" spans="1:2" ht="15" x14ac:dyDescent="0.2">
      <c r="A7" s="24" t="s">
        <v>23</v>
      </c>
      <c r="B7" s="21" t="s">
        <v>33</v>
      </c>
    </row>
    <row r="8" spans="1:2" ht="15" x14ac:dyDescent="0.2">
      <c r="A8" s="24" t="s">
        <v>17</v>
      </c>
      <c r="B8" s="21" t="s">
        <v>32</v>
      </c>
    </row>
    <row r="9" spans="1:2" ht="30" x14ac:dyDescent="0.2">
      <c r="A9" s="24" t="s">
        <v>18</v>
      </c>
      <c r="B9" s="21" t="s">
        <v>24</v>
      </c>
    </row>
    <row r="10" spans="1:2" ht="15" x14ac:dyDescent="0.2">
      <c r="A10" s="24" t="s">
        <v>19</v>
      </c>
      <c r="B10" s="21" t="s">
        <v>30</v>
      </c>
    </row>
    <row r="11" spans="1:2" ht="15" x14ac:dyDescent="0.2">
      <c r="A11" s="24" t="s">
        <v>12</v>
      </c>
      <c r="B11" s="21" t="s">
        <v>29</v>
      </c>
    </row>
    <row r="12" spans="1:2" ht="15" x14ac:dyDescent="0.2">
      <c r="A12" s="24" t="s">
        <v>28</v>
      </c>
      <c r="B12" s="21" t="s">
        <v>31</v>
      </c>
    </row>
    <row r="13" spans="1:2" ht="15" x14ac:dyDescent="0.2">
      <c r="A13" s="25" t="s">
        <v>36</v>
      </c>
      <c r="B13" s="21" t="s">
        <v>40</v>
      </c>
    </row>
    <row r="14" spans="1:2" ht="15" x14ac:dyDescent="0.2">
      <c r="A14" s="25" t="s">
        <v>41</v>
      </c>
      <c r="B14" s="21" t="s">
        <v>42</v>
      </c>
    </row>
    <row r="15" spans="1:2" ht="15" x14ac:dyDescent="0.2">
      <c r="A15" s="25" t="s">
        <v>43</v>
      </c>
      <c r="B15" s="21" t="s">
        <v>44</v>
      </c>
    </row>
    <row r="16" spans="1:2" ht="15" x14ac:dyDescent="0.2">
      <c r="A16" s="25" t="s">
        <v>37</v>
      </c>
      <c r="B16" s="21" t="s">
        <v>45</v>
      </c>
    </row>
    <row r="17" spans="1:2" ht="15" x14ac:dyDescent="0.2">
      <c r="A17" s="25" t="s">
        <v>46</v>
      </c>
      <c r="B17" s="21" t="s">
        <v>47</v>
      </c>
    </row>
    <row r="18" spans="1:2" ht="15" x14ac:dyDescent="0.2">
      <c r="A18" s="25" t="s">
        <v>38</v>
      </c>
      <c r="B18" s="21" t="s">
        <v>48</v>
      </c>
    </row>
    <row r="19" spans="1:2" ht="15" x14ac:dyDescent="0.2">
      <c r="A19" s="25" t="s">
        <v>39</v>
      </c>
      <c r="B19" s="21" t="s">
        <v>49</v>
      </c>
    </row>
    <row r="20" spans="1:2" ht="15" x14ac:dyDescent="0.2">
      <c r="A20" s="25" t="s">
        <v>50</v>
      </c>
      <c r="B20" s="21" t="s">
        <v>51</v>
      </c>
    </row>
    <row r="21" spans="1:2" ht="15" x14ac:dyDescent="0.2">
      <c r="A21" s="17"/>
      <c r="B21" s="21"/>
    </row>
    <row r="22" spans="1:2" ht="15" x14ac:dyDescent="0.2">
      <c r="A22" s="17"/>
      <c r="B22" s="21"/>
    </row>
    <row r="23" spans="1:2" ht="15" x14ac:dyDescent="0.2">
      <c r="A23" s="17"/>
      <c r="B23" s="21"/>
    </row>
    <row r="24" spans="1:2" ht="15" x14ac:dyDescent="0.2">
      <c r="A24" s="17"/>
      <c r="B24" s="21"/>
    </row>
    <row r="25" spans="1:2" ht="15" x14ac:dyDescent="0.2">
      <c r="A25" s="17"/>
      <c r="B25" s="21"/>
    </row>
    <row r="26" spans="1:2" ht="15" x14ac:dyDescent="0.2">
      <c r="A26" s="17"/>
      <c r="B26" s="21"/>
    </row>
    <row r="27" spans="1:2" ht="15" x14ac:dyDescent="0.2">
      <c r="A27" s="17"/>
      <c r="B27" s="21"/>
    </row>
    <row r="28" spans="1:2" ht="15" x14ac:dyDescent="0.2">
      <c r="A28" s="17"/>
      <c r="B28" s="21"/>
    </row>
    <row r="29" spans="1:2" ht="15" x14ac:dyDescent="0.2">
      <c r="A29" s="17"/>
      <c r="B29" s="21"/>
    </row>
    <row r="30" spans="1:2" ht="15" x14ac:dyDescent="0.2">
      <c r="A30" s="17"/>
      <c r="B30" s="21"/>
    </row>
    <row r="31" spans="1:2" ht="15" x14ac:dyDescent="0.2">
      <c r="A31" s="17"/>
      <c r="B31" s="21"/>
    </row>
    <row r="32" spans="1:2" ht="15" x14ac:dyDescent="0.2">
      <c r="A32" s="17"/>
      <c r="B32" s="21"/>
    </row>
    <row r="33" spans="1:2" ht="15" x14ac:dyDescent="0.2">
      <c r="A33" s="17"/>
      <c r="B33" s="21"/>
    </row>
    <row r="34" spans="1:2" ht="15" x14ac:dyDescent="0.2">
      <c r="A34" s="18"/>
      <c r="B34" s="22"/>
    </row>
    <row r="35" spans="1:2" ht="15" x14ac:dyDescent="0.2">
      <c r="A35" s="18"/>
      <c r="B35" s="22"/>
    </row>
    <row r="36" spans="1:2" ht="15" x14ac:dyDescent="0.2">
      <c r="A36" s="18"/>
      <c r="B36" s="22"/>
    </row>
  </sheetData>
  <phoneticPr fontId="0" type="noConversion"/>
  <pageMargins left="1.73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357"/>
  <sheetViews>
    <sheetView tabSelected="1" zoomScaleNormal="100" workbookViewId="0">
      <selection activeCell="H3" sqref="H3"/>
    </sheetView>
  </sheetViews>
  <sheetFormatPr defaultRowHeight="12.75" x14ac:dyDescent="0.2"/>
  <cols>
    <col min="1" max="1" width="13.28515625" style="1" customWidth="1"/>
    <col min="2" max="2" width="15.85546875" style="4" customWidth="1"/>
    <col min="3" max="3" width="26" style="1" customWidth="1"/>
    <col min="4" max="4" width="35.140625" style="1" customWidth="1"/>
    <col min="5" max="5" width="72.85546875" style="26" customWidth="1"/>
    <col min="6" max="6" width="6.7109375" style="1" customWidth="1"/>
    <col min="7" max="7" width="17.42578125" style="27" customWidth="1"/>
    <col min="8" max="8" width="18.28515625" style="1" customWidth="1"/>
    <col min="9" max="9" width="19.7109375" customWidth="1"/>
    <col min="10" max="10" width="15.140625" customWidth="1"/>
    <col min="11" max="11" width="13.85546875" style="5" customWidth="1"/>
    <col min="12" max="12" width="16.5703125" bestFit="1" customWidth="1"/>
    <col min="13" max="13" width="13" customWidth="1"/>
  </cols>
  <sheetData>
    <row r="1" spans="1:13" ht="72" customHeight="1" x14ac:dyDescent="0.35">
      <c r="A1" s="432"/>
      <c r="B1" s="433"/>
      <c r="C1" s="434" t="s">
        <v>533</v>
      </c>
      <c r="D1" s="435"/>
      <c r="E1" s="436"/>
      <c r="F1" s="436"/>
      <c r="G1" s="437"/>
      <c r="H1" s="3"/>
      <c r="I1" s="39"/>
      <c r="J1" s="40"/>
      <c r="K1" s="41"/>
      <c r="L1" s="40"/>
      <c r="M1" s="40"/>
    </row>
    <row r="2" spans="1:13" ht="35.1" customHeight="1" x14ac:dyDescent="0.2">
      <c r="A2" s="42" t="s">
        <v>66</v>
      </c>
      <c r="B2" s="42" t="s">
        <v>0</v>
      </c>
      <c r="C2" s="42" t="s">
        <v>56</v>
      </c>
      <c r="D2" s="42" t="s">
        <v>61</v>
      </c>
      <c r="E2" s="43" t="s">
        <v>2</v>
      </c>
      <c r="F2" s="42" t="s">
        <v>1</v>
      </c>
      <c r="G2" s="44" t="s">
        <v>63</v>
      </c>
      <c r="H2" s="45" t="s">
        <v>57</v>
      </c>
      <c r="I2" s="44" t="s">
        <v>58</v>
      </c>
      <c r="J2" s="46" t="s">
        <v>62</v>
      </c>
      <c r="K2" s="44" t="s">
        <v>60</v>
      </c>
      <c r="L2" s="46" t="s">
        <v>59</v>
      </c>
      <c r="M2" s="44"/>
    </row>
    <row r="3" spans="1:13" ht="39.950000000000003" customHeight="1" x14ac:dyDescent="0.2">
      <c r="A3" s="63">
        <v>1</v>
      </c>
      <c r="B3" s="64">
        <v>44565</v>
      </c>
      <c r="C3" s="32"/>
      <c r="D3" s="65" t="s">
        <v>69</v>
      </c>
      <c r="E3" s="77" t="s">
        <v>68</v>
      </c>
      <c r="F3" s="70" t="s">
        <v>73</v>
      </c>
      <c r="G3" s="79">
        <v>2323.09</v>
      </c>
      <c r="H3" s="53"/>
      <c r="I3" s="48" t="s">
        <v>64</v>
      </c>
      <c r="J3" s="48" t="s">
        <v>65</v>
      </c>
      <c r="K3" s="54"/>
      <c r="L3" s="49"/>
      <c r="M3" s="40"/>
    </row>
    <row r="4" spans="1:13" ht="39.950000000000003" customHeight="1" x14ac:dyDescent="0.2">
      <c r="A4" s="2">
        <v>2</v>
      </c>
      <c r="B4" s="161">
        <v>44565</v>
      </c>
      <c r="C4" s="92" t="s">
        <v>71</v>
      </c>
      <c r="D4" s="99" t="s">
        <v>70</v>
      </c>
      <c r="E4" s="118" t="s">
        <v>72</v>
      </c>
      <c r="F4" s="92" t="s">
        <v>73</v>
      </c>
      <c r="G4" s="101">
        <v>490</v>
      </c>
      <c r="H4" s="36"/>
      <c r="I4" s="48" t="s">
        <v>64</v>
      </c>
      <c r="J4" s="48" t="s">
        <v>65</v>
      </c>
      <c r="K4" s="55"/>
      <c r="L4" s="49"/>
      <c r="M4" s="40"/>
    </row>
    <row r="5" spans="1:13" ht="39.950000000000003" customHeight="1" x14ac:dyDescent="0.2">
      <c r="A5" s="2">
        <v>3</v>
      </c>
      <c r="B5" s="33">
        <v>44565</v>
      </c>
      <c r="C5" s="32" t="s">
        <v>74</v>
      </c>
      <c r="D5" s="65" t="s">
        <v>75</v>
      </c>
      <c r="E5" s="35" t="s">
        <v>76</v>
      </c>
      <c r="F5" s="31" t="s">
        <v>73</v>
      </c>
      <c r="G5" s="28">
        <v>3520</v>
      </c>
      <c r="H5" s="28"/>
      <c r="I5" s="48" t="s">
        <v>64</v>
      </c>
      <c r="J5" s="48" t="s">
        <v>65</v>
      </c>
      <c r="K5" s="55"/>
      <c r="L5" s="49"/>
      <c r="M5" s="40"/>
    </row>
    <row r="6" spans="1:13" ht="39.950000000000003" customHeight="1" x14ac:dyDescent="0.2">
      <c r="A6" s="2">
        <v>4</v>
      </c>
      <c r="B6" s="33">
        <v>44566</v>
      </c>
      <c r="C6" s="164" t="s">
        <v>77</v>
      </c>
      <c r="D6" s="122" t="s">
        <v>78</v>
      </c>
      <c r="E6" s="118" t="s">
        <v>79</v>
      </c>
      <c r="F6" s="92" t="s">
        <v>73</v>
      </c>
      <c r="G6" s="101">
        <v>983.6</v>
      </c>
      <c r="H6" s="50"/>
      <c r="I6" s="48" t="s">
        <v>64</v>
      </c>
      <c r="J6" s="48" t="s">
        <v>65</v>
      </c>
      <c r="K6" s="55"/>
      <c r="L6" s="40"/>
      <c r="M6" s="40"/>
    </row>
    <row r="7" spans="1:13" ht="39.950000000000003" customHeight="1" x14ac:dyDescent="0.2">
      <c r="A7" s="226">
        <v>5</v>
      </c>
      <c r="B7" s="33">
        <v>44568</v>
      </c>
      <c r="C7" s="227" t="s">
        <v>80</v>
      </c>
      <c r="D7" s="122" t="s">
        <v>154</v>
      </c>
      <c r="E7" s="118" t="s">
        <v>81</v>
      </c>
      <c r="F7" s="92" t="s">
        <v>82</v>
      </c>
      <c r="G7" s="119">
        <v>187.62</v>
      </c>
      <c r="H7" s="28"/>
      <c r="I7" s="48" t="s">
        <v>64</v>
      </c>
      <c r="J7" s="48" t="s">
        <v>65</v>
      </c>
      <c r="K7" s="55"/>
      <c r="L7" s="49"/>
      <c r="M7" s="40"/>
    </row>
    <row r="8" spans="1:13" ht="39.950000000000003" customHeight="1" x14ac:dyDescent="0.25">
      <c r="A8" s="104">
        <v>6</v>
      </c>
      <c r="B8" s="83">
        <v>44568</v>
      </c>
      <c r="C8" s="123" t="s">
        <v>83</v>
      </c>
      <c r="D8" s="122" t="s">
        <v>84</v>
      </c>
      <c r="E8" s="118" t="s">
        <v>85</v>
      </c>
      <c r="F8" s="92" t="s">
        <v>73</v>
      </c>
      <c r="G8" s="101">
        <v>1431.32</v>
      </c>
      <c r="H8" s="28"/>
      <c r="I8" s="48" t="s">
        <v>64</v>
      </c>
      <c r="J8" s="48" t="s">
        <v>65</v>
      </c>
      <c r="K8" s="54"/>
      <c r="L8" s="40"/>
      <c r="M8" s="40"/>
    </row>
    <row r="9" spans="1:13" ht="39.950000000000003" customHeight="1" x14ac:dyDescent="0.2">
      <c r="A9" s="2">
        <v>7</v>
      </c>
      <c r="B9" s="33">
        <v>44571</v>
      </c>
      <c r="C9" s="164" t="s">
        <v>87</v>
      </c>
      <c r="D9" s="120" t="s">
        <v>86</v>
      </c>
      <c r="E9" s="103" t="s">
        <v>89</v>
      </c>
      <c r="F9" s="95" t="s">
        <v>73</v>
      </c>
      <c r="G9" s="199">
        <v>480</v>
      </c>
      <c r="H9" s="36" t="s">
        <v>88</v>
      </c>
      <c r="I9" s="48" t="s">
        <v>64</v>
      </c>
      <c r="J9" s="48" t="s">
        <v>65</v>
      </c>
      <c r="K9" s="55"/>
      <c r="L9" s="49"/>
      <c r="M9" s="40"/>
    </row>
    <row r="10" spans="1:13" ht="39.950000000000003" customHeight="1" x14ac:dyDescent="0.2">
      <c r="A10" s="104">
        <v>8</v>
      </c>
      <c r="B10" s="33">
        <v>44208</v>
      </c>
      <c r="C10" s="165"/>
      <c r="D10" s="65" t="s">
        <v>91</v>
      </c>
      <c r="E10" s="35" t="s">
        <v>90</v>
      </c>
      <c r="F10" s="31"/>
      <c r="G10" s="28"/>
      <c r="H10" s="28"/>
      <c r="I10" s="48" t="s">
        <v>64</v>
      </c>
      <c r="J10" s="48" t="s">
        <v>65</v>
      </c>
      <c r="K10" s="55"/>
      <c r="L10" s="52"/>
      <c r="M10" s="40"/>
    </row>
    <row r="11" spans="1:13" ht="39.950000000000003" customHeight="1" x14ac:dyDescent="0.2">
      <c r="A11" s="2">
        <v>9</v>
      </c>
      <c r="B11" s="33">
        <v>44573</v>
      </c>
      <c r="C11" s="165"/>
      <c r="D11" s="65" t="s">
        <v>69</v>
      </c>
      <c r="E11" s="60" t="s">
        <v>92</v>
      </c>
      <c r="F11" s="31" t="s">
        <v>73</v>
      </c>
      <c r="G11" s="28">
        <v>822.5</v>
      </c>
      <c r="H11" s="28"/>
      <c r="I11" s="48" t="s">
        <v>64</v>
      </c>
      <c r="J11" s="48" t="s">
        <v>65</v>
      </c>
      <c r="K11" s="36"/>
      <c r="L11" s="49"/>
      <c r="M11" s="40"/>
    </row>
    <row r="12" spans="1:13" ht="39.950000000000003" customHeight="1" x14ac:dyDescent="0.2">
      <c r="A12" s="228">
        <v>10</v>
      </c>
      <c r="B12" s="229">
        <v>44573</v>
      </c>
      <c r="C12" s="212" t="s">
        <v>93</v>
      </c>
      <c r="D12" s="194" t="s">
        <v>98</v>
      </c>
      <c r="E12" s="196" t="s">
        <v>94</v>
      </c>
      <c r="F12" s="192" t="s">
        <v>73</v>
      </c>
      <c r="G12" s="213">
        <v>2866</v>
      </c>
      <c r="H12" s="28"/>
      <c r="I12" s="48" t="s">
        <v>64</v>
      </c>
      <c r="J12" s="48" t="s">
        <v>65</v>
      </c>
      <c r="K12" s="28"/>
      <c r="L12" s="40"/>
      <c r="M12" s="40"/>
    </row>
    <row r="13" spans="1:13" ht="39.950000000000003" customHeight="1" x14ac:dyDescent="0.2">
      <c r="A13" s="2">
        <v>11</v>
      </c>
      <c r="B13" s="33">
        <v>44574</v>
      </c>
      <c r="C13" s="136" t="s">
        <v>95</v>
      </c>
      <c r="D13" s="99" t="s">
        <v>96</v>
      </c>
      <c r="E13" s="121" t="s">
        <v>97</v>
      </c>
      <c r="F13" s="92" t="s">
        <v>73</v>
      </c>
      <c r="G13" s="101">
        <v>300</v>
      </c>
      <c r="H13" s="28"/>
      <c r="I13" s="48" t="s">
        <v>64</v>
      </c>
      <c r="J13" s="48" t="s">
        <v>65</v>
      </c>
      <c r="K13" s="55"/>
      <c r="L13" s="40"/>
      <c r="M13" s="40"/>
    </row>
    <row r="14" spans="1:13" ht="39.950000000000003" customHeight="1" x14ac:dyDescent="0.2">
      <c r="A14" s="228">
        <v>12</v>
      </c>
      <c r="B14" s="229">
        <v>44574</v>
      </c>
      <c r="C14" s="212" t="s">
        <v>101</v>
      </c>
      <c r="D14" s="231" t="s">
        <v>99</v>
      </c>
      <c r="E14" s="235" t="s">
        <v>100</v>
      </c>
      <c r="F14" s="236" t="s">
        <v>82</v>
      </c>
      <c r="G14" s="234">
        <v>470</v>
      </c>
      <c r="H14" s="28"/>
      <c r="I14" s="48" t="s">
        <v>64</v>
      </c>
      <c r="J14" s="48" t="s">
        <v>65</v>
      </c>
      <c r="K14" s="54"/>
      <c r="L14" s="40"/>
      <c r="M14" s="40"/>
    </row>
    <row r="15" spans="1:13" ht="39.950000000000003" customHeight="1" x14ac:dyDescent="0.2">
      <c r="A15" s="228">
        <v>13</v>
      </c>
      <c r="B15" s="229">
        <v>44575</v>
      </c>
      <c r="C15" s="237" t="s">
        <v>102</v>
      </c>
      <c r="D15" s="231" t="s">
        <v>130</v>
      </c>
      <c r="E15" s="232" t="s">
        <v>103</v>
      </c>
      <c r="F15" s="233" t="s">
        <v>82</v>
      </c>
      <c r="G15" s="234">
        <v>3077.74</v>
      </c>
      <c r="H15" s="30"/>
      <c r="I15" s="48" t="s">
        <v>64</v>
      </c>
      <c r="J15" s="48" t="s">
        <v>65</v>
      </c>
      <c r="K15" s="34"/>
      <c r="L15" s="49"/>
      <c r="M15" s="40"/>
    </row>
    <row r="16" spans="1:13" ht="39.950000000000003" customHeight="1" x14ac:dyDescent="0.2">
      <c r="A16" s="104">
        <v>14</v>
      </c>
      <c r="B16" s="83">
        <v>44575</v>
      </c>
      <c r="C16" s="211" t="s">
        <v>104</v>
      </c>
      <c r="D16" s="69" t="s">
        <v>105</v>
      </c>
      <c r="E16" s="35" t="s">
        <v>211</v>
      </c>
      <c r="F16" s="32" t="s">
        <v>82</v>
      </c>
      <c r="G16" s="28">
        <v>2100</v>
      </c>
      <c r="H16" s="30"/>
      <c r="I16" s="48" t="s">
        <v>64</v>
      </c>
      <c r="J16" s="48" t="s">
        <v>65</v>
      </c>
      <c r="K16" s="55"/>
      <c r="L16" s="40"/>
      <c r="M16" s="40"/>
    </row>
    <row r="17" spans="1:13" ht="39.950000000000003" customHeight="1" x14ac:dyDescent="0.25">
      <c r="A17" s="2">
        <v>15</v>
      </c>
      <c r="B17" s="33">
        <v>44578</v>
      </c>
      <c r="C17" s="190" t="s">
        <v>108</v>
      </c>
      <c r="D17" s="122" t="s">
        <v>106</v>
      </c>
      <c r="E17" s="35" t="s">
        <v>107</v>
      </c>
      <c r="F17" s="62" t="s">
        <v>73</v>
      </c>
      <c r="G17" s="36">
        <v>804</v>
      </c>
      <c r="H17" s="28"/>
      <c r="I17" s="48" t="s">
        <v>64</v>
      </c>
      <c r="J17" s="48" t="s">
        <v>65</v>
      </c>
      <c r="K17" s="56"/>
      <c r="L17" s="40"/>
      <c r="M17" s="40"/>
    </row>
    <row r="18" spans="1:13" ht="39.950000000000003" customHeight="1" x14ac:dyDescent="0.2">
      <c r="A18" s="228">
        <v>16</v>
      </c>
      <c r="B18" s="229">
        <v>44578</v>
      </c>
      <c r="C18" s="212" t="s">
        <v>101</v>
      </c>
      <c r="D18" s="231" t="s">
        <v>99</v>
      </c>
      <c r="E18" s="235" t="s">
        <v>109</v>
      </c>
      <c r="F18" s="236" t="s">
        <v>73</v>
      </c>
      <c r="G18" s="234">
        <v>470</v>
      </c>
      <c r="H18" s="30"/>
      <c r="I18" s="48" t="s">
        <v>64</v>
      </c>
      <c r="J18" s="48" t="s">
        <v>65</v>
      </c>
      <c r="K18" s="55"/>
      <c r="L18" s="49"/>
      <c r="M18" s="40"/>
    </row>
    <row r="19" spans="1:13" ht="39.950000000000003" customHeight="1" x14ac:dyDescent="0.2">
      <c r="A19" s="2">
        <v>17</v>
      </c>
      <c r="B19" s="33">
        <v>44578</v>
      </c>
      <c r="C19" s="87" t="s">
        <v>110</v>
      </c>
      <c r="D19" s="134" t="s">
        <v>111</v>
      </c>
      <c r="E19" s="130" t="s">
        <v>112</v>
      </c>
      <c r="F19" s="131" t="s">
        <v>73</v>
      </c>
      <c r="G19" s="97">
        <v>200</v>
      </c>
      <c r="H19" s="34"/>
      <c r="I19" s="48" t="s">
        <v>64</v>
      </c>
      <c r="J19" s="48" t="s">
        <v>65</v>
      </c>
      <c r="K19" s="55"/>
      <c r="L19" s="49"/>
      <c r="M19" s="40"/>
    </row>
    <row r="20" spans="1:13" ht="39.950000000000003" customHeight="1" x14ac:dyDescent="0.2">
      <c r="A20" s="2">
        <v>18</v>
      </c>
      <c r="B20" s="33">
        <v>44579</v>
      </c>
      <c r="C20" s="66"/>
      <c r="D20" s="166" t="s">
        <v>113</v>
      </c>
      <c r="E20" s="48" t="s">
        <v>114</v>
      </c>
      <c r="F20" s="167" t="s">
        <v>73</v>
      </c>
      <c r="G20" s="68">
        <v>35</v>
      </c>
      <c r="H20" s="34"/>
      <c r="I20" s="48" t="s">
        <v>64</v>
      </c>
      <c r="J20" s="48" t="s">
        <v>65</v>
      </c>
      <c r="K20" s="55"/>
      <c r="L20" s="49"/>
      <c r="M20" s="40"/>
    </row>
    <row r="21" spans="1:13" ht="39.950000000000003" customHeight="1" x14ac:dyDescent="0.2">
      <c r="A21" s="228">
        <v>19</v>
      </c>
      <c r="B21" s="229">
        <v>44579</v>
      </c>
      <c r="C21" s="230"/>
      <c r="D21" s="231" t="s">
        <v>115</v>
      </c>
      <c r="E21" s="232" t="s">
        <v>116</v>
      </c>
      <c r="F21" s="233"/>
      <c r="G21" s="234"/>
      <c r="H21" s="28"/>
      <c r="I21" s="48" t="s">
        <v>64</v>
      </c>
      <c r="J21" s="48" t="s">
        <v>65</v>
      </c>
      <c r="K21" s="55"/>
      <c r="L21" s="49"/>
      <c r="M21" s="40"/>
    </row>
    <row r="22" spans="1:13" ht="39.950000000000003" customHeight="1" x14ac:dyDescent="0.2">
      <c r="A22" s="104">
        <v>20</v>
      </c>
      <c r="B22" s="83">
        <v>44580</v>
      </c>
      <c r="C22" s="126"/>
      <c r="D22" s="69" t="s">
        <v>117</v>
      </c>
      <c r="E22" s="77" t="s">
        <v>118</v>
      </c>
      <c r="F22" s="70" t="s">
        <v>73</v>
      </c>
      <c r="G22" s="79">
        <v>774.7</v>
      </c>
      <c r="H22" s="30"/>
      <c r="I22" s="48" t="s">
        <v>64</v>
      </c>
      <c r="J22" s="48" t="s">
        <v>65</v>
      </c>
      <c r="K22" s="55"/>
      <c r="L22" s="49"/>
      <c r="M22" s="40"/>
    </row>
    <row r="23" spans="1:13" ht="39.950000000000003" customHeight="1" x14ac:dyDescent="0.2">
      <c r="A23" s="2">
        <v>21</v>
      </c>
      <c r="B23" s="33">
        <v>44580</v>
      </c>
      <c r="C23" s="211" t="s">
        <v>120</v>
      </c>
      <c r="D23" s="65" t="s">
        <v>117</v>
      </c>
      <c r="E23" s="37" t="s">
        <v>147</v>
      </c>
      <c r="F23" s="31" t="s">
        <v>82</v>
      </c>
      <c r="G23" s="28">
        <v>445</v>
      </c>
      <c r="H23" s="28"/>
      <c r="I23" s="48" t="s">
        <v>64</v>
      </c>
      <c r="J23" s="48" t="s">
        <v>65</v>
      </c>
      <c r="K23" s="55"/>
      <c r="L23" s="49"/>
      <c r="M23" s="40"/>
    </row>
    <row r="24" spans="1:13" ht="39.950000000000003" customHeight="1" x14ac:dyDescent="0.2">
      <c r="A24" s="2">
        <v>22</v>
      </c>
      <c r="B24" s="33">
        <v>44580</v>
      </c>
      <c r="C24" s="211" t="s">
        <v>121</v>
      </c>
      <c r="D24" s="65" t="s">
        <v>117</v>
      </c>
      <c r="E24" s="35" t="s">
        <v>119</v>
      </c>
      <c r="F24" s="32" t="s">
        <v>82</v>
      </c>
      <c r="G24" s="28">
        <v>230</v>
      </c>
      <c r="H24" s="28"/>
      <c r="I24" s="48" t="s">
        <v>64</v>
      </c>
      <c r="J24" s="48" t="s">
        <v>65</v>
      </c>
      <c r="K24" s="58"/>
      <c r="L24" s="49"/>
      <c r="M24" s="40"/>
    </row>
    <row r="25" spans="1:13" ht="39.950000000000003" customHeight="1" x14ac:dyDescent="0.2">
      <c r="A25" s="104">
        <v>23</v>
      </c>
      <c r="B25" s="83">
        <v>44582</v>
      </c>
      <c r="C25" s="211" t="s">
        <v>122</v>
      </c>
      <c r="D25" s="88" t="s">
        <v>123</v>
      </c>
      <c r="E25" s="77" t="s">
        <v>124</v>
      </c>
      <c r="F25" s="89" t="s">
        <v>82</v>
      </c>
      <c r="G25" s="36">
        <v>600</v>
      </c>
      <c r="H25" s="28"/>
      <c r="I25" s="48"/>
      <c r="J25" s="48"/>
      <c r="K25" s="58"/>
      <c r="L25" s="49"/>
      <c r="M25" s="40"/>
    </row>
    <row r="26" spans="1:13" ht="39.950000000000003" customHeight="1" x14ac:dyDescent="0.25">
      <c r="A26" s="104">
        <v>24</v>
      </c>
      <c r="B26" s="83">
        <v>44582</v>
      </c>
      <c r="C26" s="211" t="s">
        <v>125</v>
      </c>
      <c r="D26" s="122" t="s">
        <v>391</v>
      </c>
      <c r="E26" s="118" t="s">
        <v>126</v>
      </c>
      <c r="F26" s="92" t="s">
        <v>73</v>
      </c>
      <c r="G26" s="101">
        <v>1428.82</v>
      </c>
      <c r="H26" s="38"/>
      <c r="I26" s="48" t="s">
        <v>64</v>
      </c>
      <c r="J26" s="48" t="s">
        <v>65</v>
      </c>
      <c r="K26" s="55"/>
      <c r="L26" s="49"/>
      <c r="M26" s="40"/>
    </row>
    <row r="27" spans="1:13" ht="39.950000000000003" customHeight="1" x14ac:dyDescent="0.2">
      <c r="A27" s="2">
        <v>25</v>
      </c>
      <c r="B27" s="33">
        <v>44582</v>
      </c>
      <c r="C27" s="238" t="s">
        <v>129</v>
      </c>
      <c r="D27" s="65" t="s">
        <v>127</v>
      </c>
      <c r="E27" s="35" t="s">
        <v>128</v>
      </c>
      <c r="F27" s="31" t="s">
        <v>82</v>
      </c>
      <c r="G27" s="36">
        <v>734.7</v>
      </c>
      <c r="H27" s="36"/>
      <c r="I27" s="48" t="s">
        <v>64</v>
      </c>
      <c r="J27" s="48" t="s">
        <v>65</v>
      </c>
      <c r="K27" s="55"/>
      <c r="L27" s="49"/>
      <c r="M27" s="40"/>
    </row>
    <row r="28" spans="1:13" ht="39.950000000000003" customHeight="1" x14ac:dyDescent="0.2">
      <c r="A28" s="2">
        <v>26</v>
      </c>
      <c r="B28" s="33">
        <v>44587</v>
      </c>
      <c r="C28" s="237" t="s">
        <v>102</v>
      </c>
      <c r="D28" s="231" t="s">
        <v>130</v>
      </c>
      <c r="E28" s="232" t="s">
        <v>131</v>
      </c>
      <c r="F28" s="233" t="s">
        <v>73</v>
      </c>
      <c r="G28" s="234">
        <v>3077.74</v>
      </c>
      <c r="H28" s="36"/>
      <c r="I28" s="48" t="s">
        <v>64</v>
      </c>
      <c r="J28" s="48" t="s">
        <v>65</v>
      </c>
      <c r="K28" s="55"/>
      <c r="L28" s="49"/>
      <c r="M28" s="40"/>
    </row>
    <row r="29" spans="1:13" ht="39.950000000000003" customHeight="1" x14ac:dyDescent="0.2">
      <c r="A29" s="104">
        <v>27</v>
      </c>
      <c r="B29" s="33">
        <v>44588</v>
      </c>
      <c r="C29" s="165"/>
      <c r="D29" s="66" t="s">
        <v>132</v>
      </c>
      <c r="E29" s="35" t="s">
        <v>133</v>
      </c>
      <c r="F29" s="31" t="s">
        <v>73</v>
      </c>
      <c r="G29" s="28">
        <v>20000</v>
      </c>
      <c r="H29" s="28"/>
      <c r="I29" s="48" t="s">
        <v>64</v>
      </c>
      <c r="J29" s="48" t="s">
        <v>65</v>
      </c>
      <c r="K29" s="55"/>
      <c r="L29" s="49"/>
      <c r="M29" s="40"/>
    </row>
    <row r="30" spans="1:13" ht="39.950000000000003" customHeight="1" x14ac:dyDescent="0.2">
      <c r="A30" s="239">
        <v>28</v>
      </c>
      <c r="B30" s="240">
        <v>44588</v>
      </c>
      <c r="C30" s="241" t="s">
        <v>137</v>
      </c>
      <c r="D30" s="242" t="s">
        <v>132</v>
      </c>
      <c r="E30" s="243" t="s">
        <v>138</v>
      </c>
      <c r="F30" s="244" t="s">
        <v>73</v>
      </c>
      <c r="G30" s="245">
        <v>2150.0100000000002</v>
      </c>
      <c r="H30" s="79"/>
      <c r="I30" s="130" t="s">
        <v>64</v>
      </c>
      <c r="J30" s="130" t="s">
        <v>65</v>
      </c>
      <c r="K30" s="55"/>
      <c r="L30" s="49"/>
      <c r="M30" s="40"/>
    </row>
    <row r="31" spans="1:13" s="106" customFormat="1" ht="39.950000000000003" customHeight="1" x14ac:dyDescent="0.2">
      <c r="A31" s="104">
        <v>29</v>
      </c>
      <c r="B31" s="83">
        <v>44588</v>
      </c>
      <c r="C31" s="127"/>
      <c r="D31" s="102" t="s">
        <v>160</v>
      </c>
      <c r="E31" s="118" t="s">
        <v>161</v>
      </c>
      <c r="F31" s="91" t="s">
        <v>73</v>
      </c>
      <c r="G31" s="101">
        <v>1000</v>
      </c>
      <c r="H31" s="159"/>
      <c r="I31" s="130" t="s">
        <v>64</v>
      </c>
      <c r="J31" s="130" t="s">
        <v>65</v>
      </c>
      <c r="K31" s="158"/>
      <c r="L31" s="221"/>
      <c r="M31" s="105"/>
    </row>
    <row r="32" spans="1:13" ht="39.950000000000003" customHeight="1" x14ac:dyDescent="0.2">
      <c r="A32" s="104">
        <v>30</v>
      </c>
      <c r="B32" s="83">
        <v>44589</v>
      </c>
      <c r="C32" s="168"/>
      <c r="D32" s="75" t="s">
        <v>136</v>
      </c>
      <c r="E32" s="170" t="s">
        <v>135</v>
      </c>
      <c r="F32" s="162" t="s">
        <v>73</v>
      </c>
      <c r="G32" s="169">
        <v>516.46</v>
      </c>
      <c r="H32" s="79"/>
      <c r="I32" s="130" t="s">
        <v>64</v>
      </c>
      <c r="J32" s="130" t="s">
        <v>65</v>
      </c>
      <c r="K32" s="28"/>
      <c r="L32" s="49"/>
      <c r="M32" s="40"/>
    </row>
    <row r="33" spans="1:13" ht="39.950000000000003" customHeight="1" x14ac:dyDescent="0.2">
      <c r="A33" s="330">
        <v>31</v>
      </c>
      <c r="B33" s="331">
        <v>44592</v>
      </c>
      <c r="C33" s="332"/>
      <c r="D33" s="334" t="s">
        <v>139</v>
      </c>
      <c r="E33" s="333" t="s">
        <v>140</v>
      </c>
      <c r="F33" s="334"/>
      <c r="G33" s="335"/>
      <c r="H33" s="28"/>
      <c r="I33" s="48" t="s">
        <v>64</v>
      </c>
      <c r="J33" s="48" t="s">
        <v>65</v>
      </c>
      <c r="K33" s="28"/>
      <c r="L33" s="49"/>
      <c r="M33" s="40"/>
    </row>
    <row r="34" spans="1:13" ht="39.950000000000003" customHeight="1" x14ac:dyDescent="0.2">
      <c r="A34" s="2">
        <v>32</v>
      </c>
      <c r="B34" s="33">
        <v>44593</v>
      </c>
      <c r="C34" s="32"/>
      <c r="D34" s="65" t="s">
        <v>142</v>
      </c>
      <c r="E34" s="35" t="s">
        <v>141</v>
      </c>
      <c r="F34" s="32" t="s">
        <v>73</v>
      </c>
      <c r="G34" s="47">
        <v>942</v>
      </c>
      <c r="H34" s="28"/>
      <c r="I34" s="48" t="s">
        <v>64</v>
      </c>
      <c r="J34" s="48" t="s">
        <v>65</v>
      </c>
      <c r="K34" s="47"/>
      <c r="L34" s="49"/>
      <c r="M34" s="40"/>
    </row>
    <row r="35" spans="1:13" ht="39.950000000000003" customHeight="1" x14ac:dyDescent="0.2">
      <c r="A35" s="2">
        <v>33</v>
      </c>
      <c r="B35" s="33">
        <v>44594</v>
      </c>
      <c r="C35" s="168" t="s">
        <v>144</v>
      </c>
      <c r="D35" s="75" t="s">
        <v>182</v>
      </c>
      <c r="E35" s="170" t="s">
        <v>143</v>
      </c>
      <c r="F35" s="162" t="s">
        <v>82</v>
      </c>
      <c r="G35" s="163">
        <v>1300</v>
      </c>
      <c r="H35" s="28"/>
      <c r="I35" s="48" t="s">
        <v>64</v>
      </c>
      <c r="J35" s="48" t="s">
        <v>65</v>
      </c>
      <c r="K35" s="55"/>
      <c r="L35" s="49"/>
      <c r="M35" s="40"/>
    </row>
    <row r="36" spans="1:13" ht="39.950000000000003" customHeight="1" x14ac:dyDescent="0.2">
      <c r="A36" s="2">
        <v>34</v>
      </c>
      <c r="B36" s="33">
        <v>44594</v>
      </c>
      <c r="C36" s="66"/>
      <c r="D36" s="166" t="s">
        <v>146</v>
      </c>
      <c r="E36" s="48" t="s">
        <v>145</v>
      </c>
      <c r="F36" s="167" t="s">
        <v>73</v>
      </c>
      <c r="G36" s="68">
        <v>84</v>
      </c>
      <c r="H36" s="36"/>
      <c r="I36" s="48" t="s">
        <v>64</v>
      </c>
      <c r="J36" s="48" t="s">
        <v>65</v>
      </c>
      <c r="K36" s="55"/>
      <c r="L36" s="52"/>
      <c r="M36" s="40"/>
    </row>
    <row r="37" spans="1:13" ht="39.950000000000003" customHeight="1" x14ac:dyDescent="0.2">
      <c r="A37" s="228">
        <v>35</v>
      </c>
      <c r="B37" s="229">
        <v>44595</v>
      </c>
      <c r="C37" s="246"/>
      <c r="D37" s="255" t="s">
        <v>134</v>
      </c>
      <c r="E37" s="247" t="s">
        <v>148</v>
      </c>
      <c r="F37" s="236" t="s">
        <v>73</v>
      </c>
      <c r="G37" s="248">
        <v>626.4</v>
      </c>
      <c r="H37" s="28"/>
      <c r="I37" s="48" t="s">
        <v>64</v>
      </c>
      <c r="J37" s="48" t="s">
        <v>65</v>
      </c>
      <c r="K37" s="55"/>
      <c r="L37" s="49"/>
      <c r="M37" s="40"/>
    </row>
    <row r="38" spans="1:13" ht="39.950000000000003" customHeight="1" x14ac:dyDescent="0.25">
      <c r="A38" s="249">
        <v>36</v>
      </c>
      <c r="B38" s="250">
        <v>44596</v>
      </c>
      <c r="C38" s="171"/>
      <c r="D38" s="251" t="s">
        <v>149</v>
      </c>
      <c r="E38" s="252" t="s">
        <v>150</v>
      </c>
      <c r="F38" s="253" t="s">
        <v>73</v>
      </c>
      <c r="G38" s="254">
        <v>73000</v>
      </c>
      <c r="H38" s="28"/>
      <c r="I38" s="48" t="s">
        <v>64</v>
      </c>
      <c r="J38" s="48" t="s">
        <v>65</v>
      </c>
      <c r="K38" s="55"/>
      <c r="L38" s="49"/>
      <c r="M38" s="40"/>
    </row>
    <row r="39" spans="1:13" ht="39.950000000000003" customHeight="1" x14ac:dyDescent="0.2">
      <c r="A39" s="104">
        <v>37</v>
      </c>
      <c r="B39" s="83">
        <v>44596</v>
      </c>
      <c r="C39" s="238" t="s">
        <v>153</v>
      </c>
      <c r="D39" s="107" t="s">
        <v>151</v>
      </c>
      <c r="E39" s="35" t="s">
        <v>152</v>
      </c>
      <c r="F39" s="70" t="s">
        <v>82</v>
      </c>
      <c r="G39" s="79">
        <v>1057.1199999999999</v>
      </c>
      <c r="H39" s="28"/>
      <c r="I39" s="48" t="s">
        <v>64</v>
      </c>
      <c r="J39" s="48" t="s">
        <v>65</v>
      </c>
      <c r="K39" s="55"/>
      <c r="L39" s="52"/>
      <c r="M39" s="40"/>
    </row>
    <row r="40" spans="1:13" ht="39.950000000000003" customHeight="1" x14ac:dyDescent="0.2">
      <c r="A40" s="2">
        <v>38</v>
      </c>
      <c r="B40" s="33">
        <v>44600</v>
      </c>
      <c r="C40" s="227" t="s">
        <v>80</v>
      </c>
      <c r="D40" s="122" t="s">
        <v>154</v>
      </c>
      <c r="E40" s="118" t="s">
        <v>155</v>
      </c>
      <c r="F40" s="92" t="s">
        <v>73</v>
      </c>
      <c r="G40" s="119">
        <v>187.62</v>
      </c>
      <c r="H40" s="28"/>
      <c r="I40" s="48" t="s">
        <v>64</v>
      </c>
      <c r="J40" s="48" t="s">
        <v>65</v>
      </c>
      <c r="K40" s="55"/>
      <c r="L40" s="52"/>
      <c r="M40" s="40"/>
    </row>
    <row r="41" spans="1:13" ht="39.950000000000003" customHeight="1" x14ac:dyDescent="0.2">
      <c r="A41" s="2">
        <v>39</v>
      </c>
      <c r="B41" s="33">
        <v>44601</v>
      </c>
      <c r="C41" s="256" t="s">
        <v>157</v>
      </c>
      <c r="D41" s="75" t="s">
        <v>156</v>
      </c>
      <c r="E41" s="118" t="s">
        <v>158</v>
      </c>
      <c r="F41" s="162" t="s">
        <v>82</v>
      </c>
      <c r="G41" s="169">
        <v>467</v>
      </c>
      <c r="H41" s="28"/>
      <c r="I41" s="48" t="s">
        <v>64</v>
      </c>
      <c r="J41" s="48" t="s">
        <v>65</v>
      </c>
      <c r="K41" s="28"/>
      <c r="L41" s="49"/>
      <c r="M41" s="40"/>
    </row>
    <row r="42" spans="1:13" ht="39.950000000000003" customHeight="1" x14ac:dyDescent="0.2">
      <c r="A42" s="104">
        <v>40</v>
      </c>
      <c r="B42" s="83">
        <v>44602</v>
      </c>
      <c r="C42" s="87" t="s">
        <v>110</v>
      </c>
      <c r="D42" s="134" t="s">
        <v>111</v>
      </c>
      <c r="E42" s="130" t="s">
        <v>159</v>
      </c>
      <c r="F42" s="131" t="s">
        <v>73</v>
      </c>
      <c r="G42" s="97">
        <v>260</v>
      </c>
      <c r="H42" s="28"/>
      <c r="I42" s="48" t="s">
        <v>64</v>
      </c>
      <c r="J42" s="48" t="s">
        <v>65</v>
      </c>
      <c r="K42" s="55"/>
      <c r="L42" s="49"/>
      <c r="M42" s="40"/>
    </row>
    <row r="43" spans="1:13" ht="39.950000000000003" customHeight="1" x14ac:dyDescent="0.2">
      <c r="A43" s="104">
        <v>41</v>
      </c>
      <c r="B43" s="83">
        <v>44602</v>
      </c>
      <c r="C43" s="164" t="s">
        <v>77</v>
      </c>
      <c r="D43" s="122" t="s">
        <v>78</v>
      </c>
      <c r="E43" s="118" t="s">
        <v>162</v>
      </c>
      <c r="F43" s="92" t="s">
        <v>73</v>
      </c>
      <c r="G43" s="101">
        <v>983.63</v>
      </c>
      <c r="H43" s="28"/>
      <c r="I43" s="48" t="s">
        <v>64</v>
      </c>
      <c r="J43" s="48" t="s">
        <v>65</v>
      </c>
      <c r="K43" s="55"/>
      <c r="L43" s="49"/>
      <c r="M43" s="40"/>
    </row>
    <row r="44" spans="1:13" ht="39.950000000000003" customHeight="1" x14ac:dyDescent="0.2">
      <c r="A44" s="228">
        <v>42</v>
      </c>
      <c r="B44" s="229">
        <v>44602</v>
      </c>
      <c r="C44" s="230"/>
      <c r="D44" s="231" t="s">
        <v>163</v>
      </c>
      <c r="E44" s="235" t="s">
        <v>164</v>
      </c>
      <c r="F44" s="233" t="s">
        <v>73</v>
      </c>
      <c r="G44" s="234">
        <v>360</v>
      </c>
      <c r="H44" s="28"/>
      <c r="I44" s="48" t="s">
        <v>64</v>
      </c>
      <c r="J44" s="48" t="s">
        <v>65</v>
      </c>
      <c r="K44" s="55"/>
      <c r="L44" s="52"/>
      <c r="M44" s="40"/>
    </row>
    <row r="45" spans="1:13" ht="39.950000000000003" customHeight="1" x14ac:dyDescent="0.2">
      <c r="A45" s="104">
        <v>43</v>
      </c>
      <c r="B45" s="83">
        <v>44603</v>
      </c>
      <c r="C45" s="211" t="s">
        <v>165</v>
      </c>
      <c r="D45" s="122" t="s">
        <v>392</v>
      </c>
      <c r="E45" s="77" t="s">
        <v>305</v>
      </c>
      <c r="F45" s="70" t="s">
        <v>82</v>
      </c>
      <c r="G45" s="79">
        <v>650.29999999999995</v>
      </c>
      <c r="H45" s="28"/>
      <c r="I45" s="48" t="s">
        <v>64</v>
      </c>
      <c r="J45" s="48" t="s">
        <v>65</v>
      </c>
      <c r="K45" s="55"/>
      <c r="L45" s="49"/>
      <c r="M45" s="40"/>
    </row>
    <row r="46" spans="1:13" ht="39.950000000000003" customHeight="1" x14ac:dyDescent="0.2">
      <c r="A46" s="104">
        <v>44</v>
      </c>
      <c r="B46" s="83">
        <v>44614</v>
      </c>
      <c r="C46" s="257" t="s">
        <v>167</v>
      </c>
      <c r="D46" s="69" t="s">
        <v>194</v>
      </c>
      <c r="E46" s="35" t="s">
        <v>166</v>
      </c>
      <c r="F46" s="70" t="s">
        <v>82</v>
      </c>
      <c r="G46" s="79">
        <v>735</v>
      </c>
      <c r="H46" s="28"/>
      <c r="I46" s="48" t="s">
        <v>64</v>
      </c>
      <c r="J46" s="48" t="s">
        <v>65</v>
      </c>
      <c r="K46" s="57"/>
      <c r="L46" s="52"/>
      <c r="M46" s="40"/>
    </row>
    <row r="47" spans="1:13" ht="39.950000000000003" customHeight="1" x14ac:dyDescent="0.2">
      <c r="A47" s="104">
        <v>45</v>
      </c>
      <c r="B47" s="83">
        <v>44616</v>
      </c>
      <c r="C47" s="164" t="s">
        <v>168</v>
      </c>
      <c r="D47" s="69" t="s">
        <v>393</v>
      </c>
      <c r="E47" s="77" t="s">
        <v>170</v>
      </c>
      <c r="F47" s="70" t="s">
        <v>82</v>
      </c>
      <c r="G47" s="79">
        <v>1000</v>
      </c>
      <c r="H47" s="28"/>
      <c r="I47" s="48" t="s">
        <v>64</v>
      </c>
      <c r="J47" s="48" t="s">
        <v>65</v>
      </c>
      <c r="K47" s="55"/>
      <c r="L47" s="49"/>
      <c r="M47" s="40"/>
    </row>
    <row r="48" spans="1:13" ht="39.950000000000003" customHeight="1" x14ac:dyDescent="0.2">
      <c r="A48" s="104">
        <v>46</v>
      </c>
      <c r="B48" s="83">
        <v>44617</v>
      </c>
      <c r="C48" s="164" t="s">
        <v>77</v>
      </c>
      <c r="D48" s="122" t="s">
        <v>78</v>
      </c>
      <c r="E48" s="118" t="s">
        <v>171</v>
      </c>
      <c r="F48" s="92" t="s">
        <v>73</v>
      </c>
      <c r="G48" s="101">
        <v>967.5</v>
      </c>
      <c r="H48" s="28"/>
      <c r="I48" s="48" t="s">
        <v>64</v>
      </c>
      <c r="J48" s="48" t="s">
        <v>65</v>
      </c>
      <c r="K48" s="57"/>
      <c r="L48" s="52"/>
      <c r="M48" s="40"/>
    </row>
    <row r="49" spans="1:13" ht="39.950000000000003" customHeight="1" x14ac:dyDescent="0.2">
      <c r="A49" s="104">
        <v>47</v>
      </c>
      <c r="B49" s="172">
        <v>44617</v>
      </c>
      <c r="C49" s="164" t="s">
        <v>172</v>
      </c>
      <c r="D49" s="69" t="s">
        <v>173</v>
      </c>
      <c r="E49" s="77" t="s">
        <v>174</v>
      </c>
      <c r="F49" s="70" t="s">
        <v>82</v>
      </c>
      <c r="G49" s="79">
        <v>491</v>
      </c>
      <c r="H49" s="36"/>
      <c r="I49" s="48" t="s">
        <v>64</v>
      </c>
      <c r="J49" s="48" t="s">
        <v>65</v>
      </c>
      <c r="K49" s="55"/>
      <c r="L49" s="49"/>
      <c r="M49" s="40"/>
    </row>
    <row r="50" spans="1:13" ht="39.950000000000003" customHeight="1" x14ac:dyDescent="0.2">
      <c r="A50" s="330">
        <v>48</v>
      </c>
      <c r="B50" s="331">
        <v>44620</v>
      </c>
      <c r="C50" s="336"/>
      <c r="D50" s="303" t="s">
        <v>176</v>
      </c>
      <c r="E50" s="300" t="s">
        <v>177</v>
      </c>
      <c r="F50" s="337"/>
      <c r="G50" s="302"/>
      <c r="H50" s="28"/>
      <c r="I50" s="48" t="s">
        <v>64</v>
      </c>
      <c r="J50" s="48" t="s">
        <v>65</v>
      </c>
      <c r="K50" s="55"/>
      <c r="L50" s="49"/>
      <c r="M50" s="40"/>
    </row>
    <row r="51" spans="1:13" ht="39.950000000000003" customHeight="1" x14ac:dyDescent="0.2">
      <c r="A51" s="104">
        <v>49</v>
      </c>
      <c r="B51" s="83">
        <v>44621</v>
      </c>
      <c r="C51" s="279" t="s">
        <v>175</v>
      </c>
      <c r="D51" s="88" t="s">
        <v>169</v>
      </c>
      <c r="E51" s="77" t="s">
        <v>259</v>
      </c>
      <c r="F51" s="89" t="s">
        <v>82</v>
      </c>
      <c r="G51" s="36">
        <v>930</v>
      </c>
      <c r="H51" s="28"/>
      <c r="I51" s="48" t="s">
        <v>64</v>
      </c>
      <c r="J51" s="48" t="s">
        <v>65</v>
      </c>
      <c r="K51" s="55"/>
      <c r="L51" s="49"/>
      <c r="M51" s="40"/>
    </row>
    <row r="52" spans="1:13" ht="39.950000000000003" customHeight="1" x14ac:dyDescent="0.2">
      <c r="A52" s="104">
        <v>50</v>
      </c>
      <c r="B52" s="83">
        <v>44622</v>
      </c>
      <c r="C52" s="238" t="s">
        <v>153</v>
      </c>
      <c r="D52" s="107" t="s">
        <v>151</v>
      </c>
      <c r="E52" s="35" t="s">
        <v>178</v>
      </c>
      <c r="F52" s="70" t="s">
        <v>73</v>
      </c>
      <c r="G52" s="79">
        <v>1057.1199999999999</v>
      </c>
      <c r="H52" s="28"/>
      <c r="I52" s="48"/>
      <c r="J52" s="48"/>
      <c r="K52" s="55"/>
      <c r="L52" s="49"/>
      <c r="M52" s="40"/>
    </row>
    <row r="53" spans="1:13" ht="39.950000000000003" customHeight="1" x14ac:dyDescent="0.2">
      <c r="A53" s="104">
        <v>51</v>
      </c>
      <c r="B53" s="83">
        <v>44624</v>
      </c>
      <c r="C53" s="125" t="s">
        <v>179</v>
      </c>
      <c r="D53" s="69" t="s">
        <v>394</v>
      </c>
      <c r="E53" s="35" t="s">
        <v>181</v>
      </c>
      <c r="F53" s="78" t="s">
        <v>82</v>
      </c>
      <c r="G53" s="79">
        <v>1696.56</v>
      </c>
      <c r="H53" s="28"/>
      <c r="I53" s="48" t="s">
        <v>64</v>
      </c>
      <c r="J53" s="48" t="s">
        <v>65</v>
      </c>
      <c r="K53" s="55"/>
      <c r="L53" s="40"/>
      <c r="M53" s="40"/>
    </row>
    <row r="54" spans="1:13" ht="39.950000000000003" customHeight="1" x14ac:dyDescent="0.2">
      <c r="A54" s="104">
        <v>52</v>
      </c>
      <c r="B54" s="83">
        <v>44628</v>
      </c>
      <c r="C54" s="258" t="s">
        <v>184</v>
      </c>
      <c r="D54" s="69" t="s">
        <v>183</v>
      </c>
      <c r="E54" s="77" t="s">
        <v>185</v>
      </c>
      <c r="F54" s="78" t="s">
        <v>73</v>
      </c>
      <c r="G54" s="79">
        <v>26210.48</v>
      </c>
      <c r="H54" s="28"/>
      <c r="I54" s="48" t="s">
        <v>64</v>
      </c>
      <c r="J54" s="48" t="s">
        <v>65</v>
      </c>
      <c r="K54" s="55"/>
      <c r="L54" s="40"/>
      <c r="M54" s="40"/>
    </row>
    <row r="55" spans="1:13" ht="39.950000000000003" customHeight="1" x14ac:dyDescent="0.2">
      <c r="A55" s="104">
        <v>53</v>
      </c>
      <c r="B55" s="83">
        <v>44630</v>
      </c>
      <c r="C55" s="168" t="s">
        <v>144</v>
      </c>
      <c r="D55" s="75" t="s">
        <v>182</v>
      </c>
      <c r="E55" s="170" t="s">
        <v>186</v>
      </c>
      <c r="F55" s="162" t="s">
        <v>73</v>
      </c>
      <c r="G55" s="163">
        <v>1300</v>
      </c>
      <c r="H55" s="51"/>
      <c r="I55" s="48" t="s">
        <v>64</v>
      </c>
      <c r="J55" s="48" t="s">
        <v>65</v>
      </c>
      <c r="K55" s="55"/>
      <c r="L55" s="40"/>
      <c r="M55" s="40"/>
    </row>
    <row r="56" spans="1:13" ht="39.950000000000003" customHeight="1" x14ac:dyDescent="0.2">
      <c r="A56" s="104">
        <v>54</v>
      </c>
      <c r="B56" s="83">
        <v>44631</v>
      </c>
      <c r="C56" s="87"/>
      <c r="D56" s="87" t="s">
        <v>188</v>
      </c>
      <c r="E56" s="77" t="s">
        <v>187</v>
      </c>
      <c r="F56" s="70" t="s">
        <v>73</v>
      </c>
      <c r="G56" s="79">
        <v>84766.080000000002</v>
      </c>
      <c r="H56" s="28"/>
      <c r="I56" s="48" t="s">
        <v>64</v>
      </c>
      <c r="J56" s="48" t="s">
        <v>65</v>
      </c>
      <c r="K56" s="55"/>
      <c r="L56" s="49"/>
      <c r="M56" s="40"/>
    </row>
    <row r="57" spans="1:13" ht="39.950000000000003" customHeight="1" x14ac:dyDescent="0.2">
      <c r="A57" s="104">
        <v>55</v>
      </c>
      <c r="B57" s="83">
        <v>44634</v>
      </c>
      <c r="C57" s="164"/>
      <c r="D57" s="69" t="s">
        <v>189</v>
      </c>
      <c r="E57" s="77" t="s">
        <v>190</v>
      </c>
      <c r="F57" s="78" t="s">
        <v>73</v>
      </c>
      <c r="G57" s="79">
        <v>3596.76</v>
      </c>
      <c r="H57" s="28"/>
      <c r="I57" s="48" t="s">
        <v>64</v>
      </c>
      <c r="J57" s="48" t="s">
        <v>65</v>
      </c>
      <c r="K57" s="55"/>
      <c r="L57" s="49"/>
      <c r="M57" s="40"/>
    </row>
    <row r="58" spans="1:13" ht="39.950000000000003" customHeight="1" x14ac:dyDescent="0.2">
      <c r="A58" s="104">
        <v>56</v>
      </c>
      <c r="B58" s="83">
        <v>44635</v>
      </c>
      <c r="C58" s="178" t="s">
        <v>191</v>
      </c>
      <c r="D58" s="133" t="s">
        <v>192</v>
      </c>
      <c r="E58" s="149" t="s">
        <v>193</v>
      </c>
      <c r="F58" s="92" t="s">
        <v>73</v>
      </c>
      <c r="G58" s="101">
        <v>900</v>
      </c>
      <c r="H58" s="28"/>
      <c r="I58" s="48" t="s">
        <v>64</v>
      </c>
      <c r="J58" s="48" t="s">
        <v>65</v>
      </c>
      <c r="K58" s="55"/>
      <c r="L58" s="49"/>
      <c r="M58" s="40"/>
    </row>
    <row r="59" spans="1:13" ht="39.950000000000003" customHeight="1" x14ac:dyDescent="0.2">
      <c r="A59" s="104">
        <v>57</v>
      </c>
      <c r="B59" s="83">
        <v>44642</v>
      </c>
      <c r="C59" s="164" t="s">
        <v>77</v>
      </c>
      <c r="D59" s="122" t="s">
        <v>78</v>
      </c>
      <c r="E59" s="118" t="s">
        <v>195</v>
      </c>
      <c r="F59" s="92" t="s">
        <v>73</v>
      </c>
      <c r="G59" s="101">
        <v>1032</v>
      </c>
      <c r="H59" s="28"/>
      <c r="I59" s="48" t="s">
        <v>64</v>
      </c>
      <c r="J59" s="48" t="s">
        <v>65</v>
      </c>
      <c r="K59" s="55"/>
      <c r="L59" s="49"/>
      <c r="M59" s="40"/>
    </row>
    <row r="60" spans="1:13" ht="39.950000000000003" customHeight="1" x14ac:dyDescent="0.2">
      <c r="A60" s="104">
        <v>58</v>
      </c>
      <c r="B60" s="83">
        <v>44642</v>
      </c>
      <c r="C60" s="164"/>
      <c r="D60" s="87" t="s">
        <v>196</v>
      </c>
      <c r="E60" s="77" t="s">
        <v>199</v>
      </c>
      <c r="F60" s="70" t="s">
        <v>73</v>
      </c>
      <c r="G60" s="79">
        <v>32949.26</v>
      </c>
      <c r="H60" s="28"/>
      <c r="I60" s="48" t="s">
        <v>64</v>
      </c>
      <c r="J60" s="48" t="s">
        <v>65</v>
      </c>
      <c r="K60" s="28"/>
      <c r="L60" s="49"/>
      <c r="M60" s="40"/>
    </row>
    <row r="61" spans="1:13" ht="39.950000000000003" customHeight="1" x14ac:dyDescent="0.2">
      <c r="A61" s="104">
        <v>59</v>
      </c>
      <c r="B61" s="83">
        <v>44642</v>
      </c>
      <c r="C61" s="164"/>
      <c r="D61" s="87" t="s">
        <v>198</v>
      </c>
      <c r="E61" s="77" t="s">
        <v>197</v>
      </c>
      <c r="F61" s="78" t="s">
        <v>73</v>
      </c>
      <c r="G61" s="79">
        <v>15702.82</v>
      </c>
      <c r="H61" s="28"/>
      <c r="I61" s="48" t="s">
        <v>64</v>
      </c>
      <c r="J61" s="48" t="s">
        <v>65</v>
      </c>
      <c r="K61" s="55"/>
      <c r="L61" s="49"/>
      <c r="M61" s="40"/>
    </row>
    <row r="62" spans="1:13" ht="39.950000000000003" customHeight="1" x14ac:dyDescent="0.25">
      <c r="A62" s="104">
        <v>60</v>
      </c>
      <c r="B62" s="83">
        <v>44643</v>
      </c>
      <c r="C62" s="280" t="s">
        <v>200</v>
      </c>
      <c r="D62" s="65" t="s">
        <v>86</v>
      </c>
      <c r="E62" s="77" t="s">
        <v>201</v>
      </c>
      <c r="F62" s="32" t="s">
        <v>82</v>
      </c>
      <c r="G62" s="28">
        <v>320</v>
      </c>
      <c r="H62" s="28"/>
      <c r="I62" s="48" t="s">
        <v>64</v>
      </c>
      <c r="J62" s="48" t="s">
        <v>65</v>
      </c>
      <c r="K62" s="55"/>
      <c r="L62" s="49"/>
      <c r="M62" s="40"/>
    </row>
    <row r="63" spans="1:13" ht="39.950000000000003" customHeight="1" x14ac:dyDescent="0.2">
      <c r="A63" s="104">
        <v>61</v>
      </c>
      <c r="B63" s="83">
        <v>44643</v>
      </c>
      <c r="C63" s="211" t="s">
        <v>202</v>
      </c>
      <c r="D63" s="69" t="s">
        <v>203</v>
      </c>
      <c r="E63" s="77" t="s">
        <v>204</v>
      </c>
      <c r="F63" s="70" t="s">
        <v>82</v>
      </c>
      <c r="G63" s="79">
        <v>1289.5899999999999</v>
      </c>
      <c r="H63" s="28"/>
      <c r="I63" s="48" t="s">
        <v>64</v>
      </c>
      <c r="J63" s="48" t="s">
        <v>65</v>
      </c>
      <c r="K63" s="55"/>
      <c r="L63" s="49"/>
      <c r="M63" s="40"/>
    </row>
    <row r="64" spans="1:13" ht="39.950000000000003" customHeight="1" x14ac:dyDescent="0.2">
      <c r="A64" s="330">
        <v>62</v>
      </c>
      <c r="B64" s="331">
        <v>44643</v>
      </c>
      <c r="C64" s="340"/>
      <c r="D64" s="303" t="s">
        <v>176</v>
      </c>
      <c r="E64" s="300" t="s">
        <v>205</v>
      </c>
      <c r="F64" s="301"/>
      <c r="G64" s="302">
        <v>1000</v>
      </c>
      <c r="H64" s="28"/>
      <c r="I64" s="48" t="s">
        <v>64</v>
      </c>
      <c r="J64" s="48" t="s">
        <v>65</v>
      </c>
      <c r="K64" s="55"/>
      <c r="L64" s="49"/>
      <c r="M64" s="40"/>
    </row>
    <row r="65" spans="1:13" ht="39.950000000000003" customHeight="1" x14ac:dyDescent="0.2">
      <c r="A65" s="81">
        <v>63</v>
      </c>
      <c r="B65" s="82">
        <v>44645</v>
      </c>
      <c r="C65" s="164" t="s">
        <v>172</v>
      </c>
      <c r="D65" s="69" t="s">
        <v>173</v>
      </c>
      <c r="E65" s="77" t="s">
        <v>206</v>
      </c>
      <c r="F65" s="70" t="s">
        <v>73</v>
      </c>
      <c r="G65" s="79">
        <v>491</v>
      </c>
      <c r="H65" s="28"/>
      <c r="I65" s="48" t="s">
        <v>64</v>
      </c>
      <c r="J65" s="48" t="s">
        <v>65</v>
      </c>
      <c r="K65" s="55"/>
      <c r="L65" s="49"/>
      <c r="M65" s="40"/>
    </row>
    <row r="66" spans="1:13" ht="39.950000000000003" customHeight="1" x14ac:dyDescent="0.2">
      <c r="A66" s="104">
        <v>64</v>
      </c>
      <c r="B66" s="83">
        <v>44645</v>
      </c>
      <c r="C66" s="165" t="s">
        <v>207</v>
      </c>
      <c r="D66" s="69" t="s">
        <v>208</v>
      </c>
      <c r="E66" s="77" t="s">
        <v>209</v>
      </c>
      <c r="F66" s="92" t="s">
        <v>73</v>
      </c>
      <c r="G66" s="101">
        <v>2973.95</v>
      </c>
      <c r="H66" s="28"/>
      <c r="I66" s="48" t="s">
        <v>64</v>
      </c>
      <c r="J66" s="48" t="s">
        <v>65</v>
      </c>
      <c r="K66" s="55"/>
      <c r="L66" s="49"/>
      <c r="M66" s="40"/>
    </row>
    <row r="67" spans="1:13" ht="39.950000000000003" customHeight="1" x14ac:dyDescent="0.2">
      <c r="A67" s="104">
        <v>65</v>
      </c>
      <c r="B67" s="128">
        <v>44648</v>
      </c>
      <c r="C67" s="238" t="s">
        <v>167</v>
      </c>
      <c r="D67" s="69" t="s">
        <v>194</v>
      </c>
      <c r="E67" s="35" t="s">
        <v>210</v>
      </c>
      <c r="F67" s="70" t="s">
        <v>73</v>
      </c>
      <c r="G67" s="79">
        <v>735</v>
      </c>
      <c r="H67" s="50"/>
      <c r="I67" s="48" t="s">
        <v>64</v>
      </c>
      <c r="J67" s="48" t="s">
        <v>65</v>
      </c>
      <c r="K67" s="58"/>
      <c r="L67" s="49"/>
      <c r="M67" s="40"/>
    </row>
    <row r="68" spans="1:13" ht="39.950000000000003" customHeight="1" x14ac:dyDescent="0.2">
      <c r="A68" s="330">
        <v>66</v>
      </c>
      <c r="B68" s="331">
        <v>44651</v>
      </c>
      <c r="C68" s="338"/>
      <c r="D68" s="303" t="s">
        <v>139</v>
      </c>
      <c r="E68" s="339" t="s">
        <v>217</v>
      </c>
      <c r="F68" s="301"/>
      <c r="G68" s="302"/>
      <c r="H68" s="28"/>
      <c r="I68" s="48" t="s">
        <v>64</v>
      </c>
      <c r="J68" s="48" t="s">
        <v>65</v>
      </c>
      <c r="K68" s="58"/>
      <c r="L68" s="49"/>
      <c r="M68" s="40"/>
    </row>
    <row r="69" spans="1:13" ht="39.950000000000003" customHeight="1" x14ac:dyDescent="0.2">
      <c r="A69" s="104">
        <v>67</v>
      </c>
      <c r="B69" s="83">
        <v>44657</v>
      </c>
      <c r="C69" s="238" t="s">
        <v>212</v>
      </c>
      <c r="D69" s="69" t="s">
        <v>213</v>
      </c>
      <c r="E69" s="85" t="s">
        <v>214</v>
      </c>
      <c r="F69" s="78" t="s">
        <v>82</v>
      </c>
      <c r="G69" s="79">
        <v>300</v>
      </c>
      <c r="H69" s="28"/>
      <c r="I69" s="48" t="s">
        <v>64</v>
      </c>
      <c r="J69" s="48" t="s">
        <v>65</v>
      </c>
      <c r="K69" s="67"/>
      <c r="L69" s="49"/>
      <c r="M69" s="40"/>
    </row>
    <row r="70" spans="1:13" ht="39.950000000000003" customHeight="1" x14ac:dyDescent="0.2">
      <c r="A70" s="104">
        <v>68</v>
      </c>
      <c r="B70" s="83">
        <v>44657</v>
      </c>
      <c r="C70" s="257" t="s">
        <v>220</v>
      </c>
      <c r="D70" s="282" t="s">
        <v>215</v>
      </c>
      <c r="E70" s="170" t="s">
        <v>216</v>
      </c>
      <c r="F70" s="162" t="s">
        <v>82</v>
      </c>
      <c r="G70" s="129">
        <v>930</v>
      </c>
      <c r="H70" s="51"/>
      <c r="I70" s="48" t="s">
        <v>64</v>
      </c>
      <c r="J70" s="48" t="s">
        <v>65</v>
      </c>
      <c r="K70" s="59"/>
      <c r="L70" s="49"/>
      <c r="M70" s="40"/>
    </row>
    <row r="71" spans="1:13" ht="39.950000000000003" customHeight="1" x14ac:dyDescent="0.2">
      <c r="A71" s="104">
        <v>69</v>
      </c>
      <c r="B71" s="83">
        <v>44657</v>
      </c>
      <c r="C71" s="124"/>
      <c r="D71" s="65" t="s">
        <v>218</v>
      </c>
      <c r="E71" s="37" t="s">
        <v>219</v>
      </c>
      <c r="F71" s="31" t="s">
        <v>73</v>
      </c>
      <c r="G71" s="71">
        <v>18574.66</v>
      </c>
      <c r="H71" s="36"/>
      <c r="I71" s="48" t="s">
        <v>64</v>
      </c>
      <c r="J71" s="48" t="s">
        <v>65</v>
      </c>
      <c r="K71" s="36"/>
      <c r="L71" s="49"/>
      <c r="M71" s="40"/>
    </row>
    <row r="72" spans="1:13" s="176" customFormat="1" ht="39.75" customHeight="1" x14ac:dyDescent="0.2">
      <c r="A72" s="228">
        <v>70</v>
      </c>
      <c r="B72" s="259">
        <v>44657</v>
      </c>
      <c r="C72" s="260"/>
      <c r="D72" s="261"/>
      <c r="E72" s="262" t="s">
        <v>221</v>
      </c>
      <c r="F72" s="233" t="s">
        <v>73</v>
      </c>
      <c r="G72" s="263">
        <v>4965.55</v>
      </c>
      <c r="H72" s="173"/>
      <c r="I72" s="174" t="s">
        <v>64</v>
      </c>
      <c r="J72" s="174" t="s">
        <v>65</v>
      </c>
      <c r="K72" s="175"/>
      <c r="L72" s="173"/>
      <c r="M72" s="173"/>
    </row>
    <row r="73" spans="1:13" ht="43.5" customHeight="1" x14ac:dyDescent="0.2">
      <c r="A73" s="104">
        <v>71</v>
      </c>
      <c r="B73" s="214">
        <v>44657</v>
      </c>
      <c r="C73" s="127"/>
      <c r="D73" s="200" t="s">
        <v>223</v>
      </c>
      <c r="E73" s="130" t="s">
        <v>222</v>
      </c>
      <c r="F73" s="131"/>
      <c r="G73" s="97">
        <v>137</v>
      </c>
      <c r="H73" s="2"/>
      <c r="I73" s="48" t="s">
        <v>64</v>
      </c>
      <c r="J73" s="48" t="s">
        <v>65</v>
      </c>
      <c r="K73" s="68"/>
      <c r="L73" s="2"/>
      <c r="M73" s="2"/>
    </row>
    <row r="74" spans="1:13" ht="47.25" customHeight="1" x14ac:dyDescent="0.2">
      <c r="A74" s="104">
        <v>72</v>
      </c>
      <c r="B74" s="108">
        <v>44662</v>
      </c>
      <c r="C74" s="238" t="s">
        <v>129</v>
      </c>
      <c r="D74" s="65" t="s">
        <v>282</v>
      </c>
      <c r="E74" s="35" t="s">
        <v>224</v>
      </c>
      <c r="F74" s="31" t="s">
        <v>73</v>
      </c>
      <c r="G74" s="36">
        <v>734.7</v>
      </c>
      <c r="H74" s="2"/>
      <c r="I74" s="48" t="s">
        <v>64</v>
      </c>
      <c r="J74" s="48" t="s">
        <v>65</v>
      </c>
      <c r="K74" s="2"/>
      <c r="L74" s="2"/>
      <c r="M74" s="2"/>
    </row>
    <row r="75" spans="1:13" ht="41.25" customHeight="1" x14ac:dyDescent="0.25">
      <c r="A75" s="228">
        <v>73</v>
      </c>
      <c r="B75" s="259">
        <v>44665</v>
      </c>
      <c r="C75" s="264"/>
      <c r="D75" s="193"/>
      <c r="E75" s="196" t="s">
        <v>225</v>
      </c>
      <c r="F75" s="192"/>
      <c r="G75" s="189"/>
      <c r="H75" s="2"/>
      <c r="I75" s="48" t="s">
        <v>64</v>
      </c>
      <c r="J75" s="48" t="s">
        <v>65</v>
      </c>
      <c r="K75" s="2"/>
      <c r="L75" s="2"/>
      <c r="M75" s="2"/>
    </row>
    <row r="76" spans="1:13" ht="48.75" customHeight="1" x14ac:dyDescent="0.2">
      <c r="A76" s="104">
        <v>74</v>
      </c>
      <c r="B76" s="108">
        <v>44670</v>
      </c>
      <c r="C76" s="164"/>
      <c r="D76" s="95" t="s">
        <v>160</v>
      </c>
      <c r="E76" s="118" t="s">
        <v>226</v>
      </c>
      <c r="F76" s="92" t="s">
        <v>73</v>
      </c>
      <c r="G76" s="177">
        <v>1000</v>
      </c>
      <c r="H76" s="28"/>
      <c r="I76" s="48" t="s">
        <v>64</v>
      </c>
      <c r="J76" s="48" t="s">
        <v>65</v>
      </c>
      <c r="K76" s="28"/>
      <c r="L76" s="2"/>
      <c r="M76" s="2"/>
    </row>
    <row r="77" spans="1:13" ht="42.75" customHeight="1" x14ac:dyDescent="0.25">
      <c r="A77" s="265">
        <v>75</v>
      </c>
      <c r="B77" s="259">
        <v>44670</v>
      </c>
      <c r="C77" s="266"/>
      <c r="D77" s="231"/>
      <c r="E77" s="235" t="s">
        <v>227</v>
      </c>
      <c r="F77" s="236"/>
      <c r="G77" s="267"/>
      <c r="H77" s="2"/>
      <c r="I77" s="48" t="s">
        <v>64</v>
      </c>
      <c r="J77" s="48" t="s">
        <v>65</v>
      </c>
      <c r="K77" s="2"/>
      <c r="L77" s="2"/>
      <c r="M77" s="2"/>
    </row>
    <row r="78" spans="1:13" ht="45" customHeight="1" x14ac:dyDescent="0.2">
      <c r="A78" s="274">
        <v>76</v>
      </c>
      <c r="B78" s="269">
        <v>44672</v>
      </c>
      <c r="C78" s="275" t="s">
        <v>229</v>
      </c>
      <c r="D78" s="276" t="s">
        <v>106</v>
      </c>
      <c r="E78" s="271" t="s">
        <v>228</v>
      </c>
      <c r="F78" s="276"/>
      <c r="G78" s="277">
        <v>9648</v>
      </c>
      <c r="H78" s="2"/>
      <c r="I78" s="48" t="s">
        <v>64</v>
      </c>
      <c r="J78" s="48" t="s">
        <v>65</v>
      </c>
      <c r="K78" s="2"/>
      <c r="L78" s="2"/>
      <c r="M78" s="2"/>
    </row>
    <row r="79" spans="1:13" ht="42" customHeight="1" x14ac:dyDescent="0.25">
      <c r="A79" s="86">
        <v>77</v>
      </c>
      <c r="B79" s="108">
        <v>44673</v>
      </c>
      <c r="C79" s="165"/>
      <c r="D79" s="69" t="s">
        <v>231</v>
      </c>
      <c r="E79" s="77" t="s">
        <v>230</v>
      </c>
      <c r="F79" s="70" t="s">
        <v>73</v>
      </c>
      <c r="G79" s="79">
        <v>1877.82</v>
      </c>
      <c r="H79" s="2"/>
      <c r="I79" s="48" t="s">
        <v>64</v>
      </c>
      <c r="J79" s="48" t="s">
        <v>65</v>
      </c>
      <c r="K79" s="28"/>
      <c r="L79" s="2"/>
      <c r="M79" s="2"/>
    </row>
    <row r="80" spans="1:13" ht="48.75" customHeight="1" x14ac:dyDescent="0.25">
      <c r="A80" s="286">
        <v>78</v>
      </c>
      <c r="B80" s="287">
        <v>44677</v>
      </c>
      <c r="C80" s="288" t="s">
        <v>233</v>
      </c>
      <c r="D80" s="289"/>
      <c r="E80" s="290" t="s">
        <v>232</v>
      </c>
      <c r="F80" s="291"/>
      <c r="G80" s="292"/>
      <c r="H80" s="2"/>
      <c r="I80" s="48" t="s">
        <v>64</v>
      </c>
      <c r="J80" s="48" t="s">
        <v>65</v>
      </c>
      <c r="K80" s="2"/>
      <c r="L80" s="2"/>
      <c r="M80" s="2"/>
    </row>
    <row r="81" spans="1:13" ht="36" customHeight="1" x14ac:dyDescent="0.25">
      <c r="A81" s="268">
        <v>79</v>
      </c>
      <c r="B81" s="269">
        <v>44677</v>
      </c>
      <c r="C81" s="283"/>
      <c r="D81" s="270" t="s">
        <v>237</v>
      </c>
      <c r="E81" s="284" t="s">
        <v>234</v>
      </c>
      <c r="F81" s="272"/>
      <c r="G81" s="273"/>
      <c r="H81" s="2"/>
      <c r="I81" s="48" t="s">
        <v>64</v>
      </c>
      <c r="J81" s="48" t="s">
        <v>65</v>
      </c>
      <c r="K81" s="2"/>
      <c r="L81" s="2"/>
      <c r="M81" s="2"/>
    </row>
    <row r="82" spans="1:13" ht="36" customHeight="1" x14ac:dyDescent="0.25">
      <c r="A82" s="268" t="s">
        <v>255</v>
      </c>
      <c r="B82" s="269">
        <v>44677</v>
      </c>
      <c r="C82" s="283"/>
      <c r="D82" s="270" t="s">
        <v>256</v>
      </c>
      <c r="E82" s="284" t="s">
        <v>257</v>
      </c>
      <c r="F82" s="278"/>
      <c r="G82" s="285"/>
      <c r="H82" s="2"/>
      <c r="I82" s="48"/>
      <c r="J82" s="48"/>
      <c r="K82" s="2"/>
      <c r="L82" s="2"/>
      <c r="M82" s="2"/>
    </row>
    <row r="83" spans="1:13" ht="36.75" customHeight="1" x14ac:dyDescent="0.25">
      <c r="A83" s="86">
        <v>80</v>
      </c>
      <c r="B83" s="83">
        <v>44677</v>
      </c>
      <c r="C83" s="154"/>
      <c r="D83" s="69" t="s">
        <v>236</v>
      </c>
      <c r="E83" s="85" t="s">
        <v>235</v>
      </c>
      <c r="F83" s="70" t="s">
        <v>73</v>
      </c>
      <c r="G83" s="79">
        <v>4436.5600000000004</v>
      </c>
      <c r="H83" s="2"/>
      <c r="I83" s="48" t="s">
        <v>64</v>
      </c>
      <c r="J83" s="48" t="s">
        <v>65</v>
      </c>
      <c r="K83" s="28"/>
      <c r="L83" s="2"/>
      <c r="M83" s="2"/>
    </row>
    <row r="84" spans="1:13" ht="34.5" customHeight="1" x14ac:dyDescent="0.25">
      <c r="A84" s="86">
        <v>81</v>
      </c>
      <c r="B84" s="108">
        <v>44679</v>
      </c>
      <c r="C84" s="211" t="s">
        <v>122</v>
      </c>
      <c r="D84" s="69" t="s">
        <v>123</v>
      </c>
      <c r="E84" s="85" t="s">
        <v>238</v>
      </c>
      <c r="F84" s="78" t="s">
        <v>73</v>
      </c>
      <c r="G84" s="79">
        <v>905.23</v>
      </c>
      <c r="H84" s="2"/>
      <c r="I84" s="48" t="s">
        <v>64</v>
      </c>
      <c r="J84" s="48" t="s">
        <v>65</v>
      </c>
      <c r="K84" s="2"/>
      <c r="L84" s="2"/>
      <c r="M84" s="2"/>
    </row>
    <row r="85" spans="1:13" ht="34.5" customHeight="1" x14ac:dyDescent="0.25">
      <c r="A85" s="298">
        <v>82</v>
      </c>
      <c r="B85" s="299">
        <v>44680</v>
      </c>
      <c r="C85" s="340"/>
      <c r="D85" s="303" t="s">
        <v>139</v>
      </c>
      <c r="E85" s="300" t="s">
        <v>240</v>
      </c>
      <c r="F85" s="301"/>
      <c r="G85" s="302"/>
      <c r="H85" s="2"/>
      <c r="I85" s="48" t="s">
        <v>64</v>
      </c>
      <c r="J85" s="48" t="s">
        <v>65</v>
      </c>
      <c r="K85" s="2"/>
      <c r="L85" s="2"/>
      <c r="M85" s="2"/>
    </row>
    <row r="86" spans="1:13" ht="35.25" customHeight="1" x14ac:dyDescent="0.25">
      <c r="A86" s="86">
        <v>83</v>
      </c>
      <c r="B86" s="108">
        <v>44684</v>
      </c>
      <c r="C86" s="211" t="s">
        <v>239</v>
      </c>
      <c r="D86" s="69" t="s">
        <v>241</v>
      </c>
      <c r="E86" s="85" t="s">
        <v>242</v>
      </c>
      <c r="F86" s="78" t="s">
        <v>82</v>
      </c>
      <c r="G86" s="71">
        <v>506</v>
      </c>
      <c r="H86" s="2"/>
      <c r="I86" s="48" t="s">
        <v>64</v>
      </c>
      <c r="J86" s="48" t="s">
        <v>65</v>
      </c>
      <c r="K86" s="28"/>
      <c r="L86" s="2"/>
      <c r="M86" s="2"/>
    </row>
    <row r="87" spans="1:13" ht="36" customHeight="1" x14ac:dyDescent="0.25">
      <c r="A87" s="86">
        <v>84</v>
      </c>
      <c r="B87" s="108">
        <v>44684</v>
      </c>
      <c r="C87" s="279" t="s">
        <v>157</v>
      </c>
      <c r="D87" s="75" t="s">
        <v>156</v>
      </c>
      <c r="E87" s="149" t="s">
        <v>243</v>
      </c>
      <c r="F87" s="162" t="s">
        <v>73</v>
      </c>
      <c r="G87" s="169">
        <v>467</v>
      </c>
      <c r="H87" s="2"/>
      <c r="I87" s="48" t="s">
        <v>64</v>
      </c>
      <c r="J87" s="48" t="s">
        <v>65</v>
      </c>
      <c r="K87" s="2"/>
      <c r="L87" s="2"/>
      <c r="M87" s="2"/>
    </row>
    <row r="88" spans="1:13" ht="34.5" customHeight="1" x14ac:dyDescent="0.25">
      <c r="A88" s="86">
        <v>85</v>
      </c>
      <c r="B88" s="108">
        <v>44685</v>
      </c>
      <c r="C88" s="168" t="s">
        <v>229</v>
      </c>
      <c r="D88" s="75" t="s">
        <v>106</v>
      </c>
      <c r="E88" s="74" t="s">
        <v>244</v>
      </c>
      <c r="F88" s="162" t="s">
        <v>73</v>
      </c>
      <c r="G88" s="169">
        <v>3216</v>
      </c>
      <c r="H88" s="2"/>
      <c r="I88" s="48" t="s">
        <v>64</v>
      </c>
      <c r="J88" s="48" t="s">
        <v>65</v>
      </c>
      <c r="K88" s="2"/>
      <c r="L88" s="2"/>
      <c r="M88" s="2"/>
    </row>
    <row r="89" spans="1:13" ht="36.75" customHeight="1" x14ac:dyDescent="0.25">
      <c r="A89" s="86">
        <v>86</v>
      </c>
      <c r="B89" s="84">
        <v>44686</v>
      </c>
      <c r="C89" s="281" t="s">
        <v>245</v>
      </c>
      <c r="D89" s="69" t="s">
        <v>281</v>
      </c>
      <c r="E89" s="85" t="s">
        <v>246</v>
      </c>
      <c r="F89" s="78" t="s">
        <v>82</v>
      </c>
      <c r="G89" s="79">
        <v>1639.66</v>
      </c>
      <c r="H89" s="2"/>
      <c r="I89" s="48" t="s">
        <v>64</v>
      </c>
      <c r="J89" s="48" t="s">
        <v>65</v>
      </c>
      <c r="K89" s="2"/>
      <c r="L89" s="2"/>
      <c r="M89" s="2"/>
    </row>
    <row r="90" spans="1:13" ht="37.5" customHeight="1" x14ac:dyDescent="0.25">
      <c r="A90" s="86">
        <v>87</v>
      </c>
      <c r="B90" s="84">
        <v>44686</v>
      </c>
      <c r="C90" s="125" t="s">
        <v>179</v>
      </c>
      <c r="D90" s="69" t="s">
        <v>471</v>
      </c>
      <c r="E90" s="35" t="s">
        <v>247</v>
      </c>
      <c r="F90" s="78" t="s">
        <v>73</v>
      </c>
      <c r="G90" s="79">
        <v>1696.56</v>
      </c>
      <c r="H90" s="2"/>
      <c r="I90" s="48" t="s">
        <v>64</v>
      </c>
      <c r="J90" s="48" t="s">
        <v>65</v>
      </c>
      <c r="K90" s="2"/>
      <c r="L90" s="2"/>
      <c r="M90" s="2"/>
    </row>
    <row r="91" spans="1:13" ht="36" customHeight="1" x14ac:dyDescent="0.25">
      <c r="A91" s="86">
        <v>88</v>
      </c>
      <c r="B91" s="84">
        <v>44686</v>
      </c>
      <c r="C91" s="280" t="s">
        <v>200</v>
      </c>
      <c r="D91" s="65" t="s">
        <v>86</v>
      </c>
      <c r="E91" s="77" t="s">
        <v>248</v>
      </c>
      <c r="F91" s="32" t="s">
        <v>73</v>
      </c>
      <c r="G91" s="36">
        <v>320</v>
      </c>
      <c r="H91" s="2"/>
      <c r="I91" s="48" t="s">
        <v>64</v>
      </c>
      <c r="J91" s="48" t="s">
        <v>65</v>
      </c>
      <c r="K91" s="2"/>
      <c r="L91" s="2"/>
      <c r="M91" s="2"/>
    </row>
    <row r="92" spans="1:13" ht="36.75" customHeight="1" x14ac:dyDescent="0.25">
      <c r="A92" s="86">
        <v>89</v>
      </c>
      <c r="B92" s="84">
        <v>44687</v>
      </c>
      <c r="C92" s="211" t="s">
        <v>202</v>
      </c>
      <c r="D92" s="69" t="s">
        <v>203</v>
      </c>
      <c r="E92" s="77" t="s">
        <v>249</v>
      </c>
      <c r="F92" s="70" t="s">
        <v>73</v>
      </c>
      <c r="G92" s="79">
        <v>1289.5899999999999</v>
      </c>
      <c r="H92" s="2"/>
      <c r="I92" s="48" t="s">
        <v>64</v>
      </c>
      <c r="J92" s="48" t="s">
        <v>65</v>
      </c>
      <c r="K92" s="2"/>
      <c r="L92" s="2"/>
      <c r="M92" s="2"/>
    </row>
    <row r="93" spans="1:13" ht="35.25" customHeight="1" x14ac:dyDescent="0.25">
      <c r="A93" s="137">
        <v>90</v>
      </c>
      <c r="B93" s="138">
        <v>44690</v>
      </c>
      <c r="C93" s="257" t="s">
        <v>220</v>
      </c>
      <c r="D93" s="282" t="s">
        <v>215</v>
      </c>
      <c r="E93" s="170" t="s">
        <v>250</v>
      </c>
      <c r="F93" s="162" t="s">
        <v>73</v>
      </c>
      <c r="G93" s="129">
        <v>930</v>
      </c>
      <c r="H93" s="2"/>
      <c r="I93" s="48" t="s">
        <v>64</v>
      </c>
      <c r="J93" s="48" t="s">
        <v>65</v>
      </c>
      <c r="K93" s="2"/>
      <c r="L93" s="2"/>
      <c r="M93" s="2"/>
    </row>
    <row r="94" spans="1:13" ht="32.25" customHeight="1" x14ac:dyDescent="0.25">
      <c r="A94" s="86">
        <v>91</v>
      </c>
      <c r="B94" s="108">
        <v>44690</v>
      </c>
      <c r="C94" s="179"/>
      <c r="D94" s="87" t="s">
        <v>196</v>
      </c>
      <c r="E94" s="77" t="s">
        <v>251</v>
      </c>
      <c r="F94" s="78" t="s">
        <v>73</v>
      </c>
      <c r="G94" s="79">
        <v>12985.08</v>
      </c>
      <c r="H94" s="2"/>
      <c r="I94" s="48" t="s">
        <v>64</v>
      </c>
      <c r="J94" s="48" t="s">
        <v>65</v>
      </c>
      <c r="K94" s="2"/>
      <c r="L94" s="2"/>
      <c r="M94" s="2"/>
    </row>
    <row r="95" spans="1:13" ht="47.25" customHeight="1" x14ac:dyDescent="0.25">
      <c r="A95" s="86">
        <v>92</v>
      </c>
      <c r="B95" s="108">
        <v>44691</v>
      </c>
      <c r="C95" s="211" t="s">
        <v>253</v>
      </c>
      <c r="D95" s="69" t="s">
        <v>252</v>
      </c>
      <c r="E95" s="77" t="s">
        <v>254</v>
      </c>
      <c r="F95" s="78" t="s">
        <v>82</v>
      </c>
      <c r="G95" s="79">
        <v>561.99</v>
      </c>
      <c r="H95" s="2"/>
      <c r="I95" s="48" t="s">
        <v>64</v>
      </c>
      <c r="J95" s="48" t="s">
        <v>65</v>
      </c>
      <c r="K95" s="2"/>
      <c r="L95" s="2"/>
      <c r="M95" s="2"/>
    </row>
    <row r="96" spans="1:13" ht="35.25" customHeight="1" x14ac:dyDescent="0.25">
      <c r="A96" s="86">
        <v>93</v>
      </c>
      <c r="B96" s="108">
        <v>44692</v>
      </c>
      <c r="C96" s="279" t="s">
        <v>175</v>
      </c>
      <c r="D96" s="88" t="s">
        <v>169</v>
      </c>
      <c r="E96" s="77" t="s">
        <v>258</v>
      </c>
      <c r="F96" s="89" t="s">
        <v>73</v>
      </c>
      <c r="G96" s="36">
        <v>930</v>
      </c>
      <c r="H96" s="2"/>
      <c r="I96" s="48" t="s">
        <v>64</v>
      </c>
      <c r="J96" s="48" t="s">
        <v>65</v>
      </c>
      <c r="K96" s="2"/>
      <c r="L96" s="2"/>
      <c r="M96" s="2"/>
    </row>
    <row r="97" spans="1:13" ht="36.75" customHeight="1" x14ac:dyDescent="0.25">
      <c r="A97" s="286">
        <v>94</v>
      </c>
      <c r="B97" s="287">
        <v>44693</v>
      </c>
      <c r="C97" s="288" t="s">
        <v>233</v>
      </c>
      <c r="D97" s="289"/>
      <c r="E97" s="290" t="s">
        <v>232</v>
      </c>
      <c r="F97" s="291"/>
      <c r="G97" s="293"/>
      <c r="H97" s="2"/>
      <c r="I97" s="48" t="s">
        <v>64</v>
      </c>
      <c r="J97" s="48" t="s">
        <v>65</v>
      </c>
      <c r="K97" s="2"/>
      <c r="L97" s="2"/>
      <c r="M97" s="2"/>
    </row>
    <row r="98" spans="1:13" ht="35.25" customHeight="1" x14ac:dyDescent="0.25">
      <c r="A98" s="86">
        <v>95</v>
      </c>
      <c r="B98" s="108">
        <v>44693</v>
      </c>
      <c r="C98" s="139"/>
      <c r="D98" s="66" t="s">
        <v>160</v>
      </c>
      <c r="E98" s="35" t="s">
        <v>260</v>
      </c>
      <c r="F98" s="31" t="s">
        <v>73</v>
      </c>
      <c r="G98" s="129">
        <v>1000</v>
      </c>
      <c r="H98" s="180"/>
      <c r="I98" s="48" t="s">
        <v>64</v>
      </c>
      <c r="J98" s="48" t="s">
        <v>65</v>
      </c>
      <c r="K98" s="2"/>
      <c r="L98" s="2"/>
      <c r="M98" s="2"/>
    </row>
    <row r="99" spans="1:13" ht="35.25" customHeight="1" x14ac:dyDescent="0.25">
      <c r="A99" s="86">
        <v>96</v>
      </c>
      <c r="B99" s="108">
        <v>44693</v>
      </c>
      <c r="C99" s="190" t="s">
        <v>261</v>
      </c>
      <c r="D99" s="99" t="s">
        <v>262</v>
      </c>
      <c r="E99" s="118" t="s">
        <v>263</v>
      </c>
      <c r="F99" s="91" t="s">
        <v>73</v>
      </c>
      <c r="G99" s="101">
        <v>1710.63</v>
      </c>
      <c r="H99" s="2"/>
      <c r="I99" s="48" t="s">
        <v>64</v>
      </c>
      <c r="J99" s="48" t="s">
        <v>65</v>
      </c>
      <c r="K99" s="2"/>
      <c r="L99" s="2"/>
      <c r="M99" s="2"/>
    </row>
    <row r="100" spans="1:13" ht="34.5" customHeight="1" x14ac:dyDescent="0.25">
      <c r="A100" s="86">
        <v>97</v>
      </c>
      <c r="B100" s="108">
        <v>44697</v>
      </c>
      <c r="C100" s="164" t="s">
        <v>266</v>
      </c>
      <c r="D100" s="69" t="s">
        <v>264</v>
      </c>
      <c r="E100" s="77" t="s">
        <v>265</v>
      </c>
      <c r="F100" s="70" t="s">
        <v>82</v>
      </c>
      <c r="G100" s="79">
        <v>903</v>
      </c>
      <c r="H100" s="2"/>
      <c r="I100" s="48" t="s">
        <v>64</v>
      </c>
      <c r="J100" s="48" t="s">
        <v>65</v>
      </c>
      <c r="K100" s="2"/>
      <c r="L100" s="2"/>
      <c r="M100" s="2"/>
    </row>
    <row r="101" spans="1:13" ht="35.25" customHeight="1" x14ac:dyDescent="0.25">
      <c r="A101" s="265">
        <v>98</v>
      </c>
      <c r="B101" s="259">
        <v>44698</v>
      </c>
      <c r="C101" s="266"/>
      <c r="D101" s="231" t="s">
        <v>268</v>
      </c>
      <c r="E101" s="247" t="s">
        <v>267</v>
      </c>
      <c r="F101" s="233"/>
      <c r="G101" s="234"/>
      <c r="H101" s="2"/>
      <c r="I101" s="48" t="s">
        <v>64</v>
      </c>
      <c r="J101" s="48" t="s">
        <v>65</v>
      </c>
      <c r="K101" s="2"/>
      <c r="L101" s="2"/>
      <c r="M101" s="2"/>
    </row>
    <row r="102" spans="1:13" ht="36.75" customHeight="1" x14ac:dyDescent="0.25">
      <c r="A102" s="286">
        <v>99</v>
      </c>
      <c r="B102" s="287">
        <v>44698</v>
      </c>
      <c r="C102" s="296" t="s">
        <v>269</v>
      </c>
      <c r="D102" s="289"/>
      <c r="E102" s="294" t="s">
        <v>270</v>
      </c>
      <c r="F102" s="295"/>
      <c r="G102" s="292"/>
      <c r="H102" s="2"/>
      <c r="I102" s="48" t="s">
        <v>64</v>
      </c>
      <c r="J102" s="48" t="s">
        <v>65</v>
      </c>
      <c r="K102" s="2"/>
      <c r="L102" s="2"/>
      <c r="M102" s="2"/>
    </row>
    <row r="103" spans="1:13" ht="33" customHeight="1" x14ac:dyDescent="0.25">
      <c r="A103" s="86">
        <v>100</v>
      </c>
      <c r="B103" s="108">
        <v>44700</v>
      </c>
      <c r="C103" s="164"/>
      <c r="D103" s="65" t="s">
        <v>271</v>
      </c>
      <c r="E103" s="35" t="s">
        <v>272</v>
      </c>
      <c r="F103" s="31" t="s">
        <v>73</v>
      </c>
      <c r="G103" s="28">
        <v>3725.03</v>
      </c>
      <c r="H103" s="2"/>
      <c r="I103" s="48" t="s">
        <v>64</v>
      </c>
      <c r="J103" s="48" t="s">
        <v>65</v>
      </c>
      <c r="K103" s="2"/>
      <c r="L103" s="2"/>
      <c r="M103" s="2"/>
    </row>
    <row r="104" spans="1:13" ht="29.25" customHeight="1" x14ac:dyDescent="0.25">
      <c r="A104" s="86">
        <v>101</v>
      </c>
      <c r="B104" s="108">
        <v>44700</v>
      </c>
      <c r="C104" s="178"/>
      <c r="D104" s="87" t="s">
        <v>188</v>
      </c>
      <c r="E104" s="80" t="s">
        <v>273</v>
      </c>
      <c r="F104" s="78" t="s">
        <v>73</v>
      </c>
      <c r="G104" s="79">
        <v>117971.39</v>
      </c>
      <c r="H104" s="2"/>
      <c r="I104" s="48" t="s">
        <v>64</v>
      </c>
      <c r="J104" s="48" t="s">
        <v>65</v>
      </c>
      <c r="K104" s="2"/>
      <c r="L104" s="2"/>
      <c r="M104" s="2"/>
    </row>
    <row r="105" spans="1:13" ht="28.5" customHeight="1" x14ac:dyDescent="0.25">
      <c r="A105" s="86">
        <v>102</v>
      </c>
      <c r="B105" s="108">
        <v>44700</v>
      </c>
      <c r="C105" s="164"/>
      <c r="D105" s="69" t="s">
        <v>274</v>
      </c>
      <c r="E105" s="77" t="s">
        <v>275</v>
      </c>
      <c r="F105" s="70" t="s">
        <v>73</v>
      </c>
      <c r="G105" s="129">
        <v>3000</v>
      </c>
      <c r="H105" s="2"/>
      <c r="I105" s="48" t="s">
        <v>64</v>
      </c>
      <c r="J105" s="48" t="s">
        <v>65</v>
      </c>
      <c r="K105" s="2"/>
      <c r="L105" s="2"/>
      <c r="M105" s="2"/>
    </row>
    <row r="106" spans="1:13" ht="29.25" customHeight="1" x14ac:dyDescent="0.2">
      <c r="A106" s="181">
        <v>103</v>
      </c>
      <c r="B106" s="140">
        <v>44705</v>
      </c>
      <c r="C106" s="281" t="s">
        <v>245</v>
      </c>
      <c r="D106" s="69" t="s">
        <v>391</v>
      </c>
      <c r="E106" s="85" t="s">
        <v>276</v>
      </c>
      <c r="F106" s="78" t="s">
        <v>73</v>
      </c>
      <c r="G106" s="79">
        <v>1639.66</v>
      </c>
      <c r="H106" s="2"/>
      <c r="I106" s="48" t="s">
        <v>64</v>
      </c>
      <c r="J106" s="48" t="s">
        <v>65</v>
      </c>
      <c r="K106" s="2"/>
      <c r="L106" s="2"/>
      <c r="M106" s="2"/>
    </row>
    <row r="107" spans="1:13" ht="37.5" customHeight="1" x14ac:dyDescent="0.25">
      <c r="A107" s="86">
        <v>104</v>
      </c>
      <c r="B107" s="108">
        <v>44706</v>
      </c>
      <c r="C107" s="87"/>
      <c r="D107" s="69" t="s">
        <v>278</v>
      </c>
      <c r="E107" s="77" t="s">
        <v>277</v>
      </c>
      <c r="F107" s="78" t="s">
        <v>73</v>
      </c>
      <c r="G107" s="79">
        <v>155</v>
      </c>
      <c r="H107" s="2"/>
      <c r="I107" s="48" t="s">
        <v>64</v>
      </c>
      <c r="J107" s="48" t="s">
        <v>65</v>
      </c>
      <c r="K107" s="2"/>
      <c r="L107" s="2"/>
      <c r="M107" s="2"/>
    </row>
    <row r="108" spans="1:13" ht="46.5" customHeight="1" x14ac:dyDescent="0.25">
      <c r="A108" s="86">
        <v>105</v>
      </c>
      <c r="B108" s="108">
        <v>44707</v>
      </c>
      <c r="C108" s="87" t="s">
        <v>283</v>
      </c>
      <c r="D108" s="69" t="s">
        <v>215</v>
      </c>
      <c r="E108" s="85" t="s">
        <v>285</v>
      </c>
      <c r="F108" s="78" t="s">
        <v>82</v>
      </c>
      <c r="G108" s="79">
        <v>110</v>
      </c>
      <c r="H108" s="2"/>
      <c r="I108" s="48" t="s">
        <v>64</v>
      </c>
      <c r="J108" s="48" t="s">
        <v>65</v>
      </c>
      <c r="K108" s="2"/>
      <c r="L108" s="2"/>
      <c r="M108" s="2"/>
    </row>
    <row r="109" spans="1:13" ht="44.25" customHeight="1" x14ac:dyDescent="0.25">
      <c r="A109" s="86">
        <v>106</v>
      </c>
      <c r="B109" s="108">
        <v>44707</v>
      </c>
      <c r="C109" s="164"/>
      <c r="D109" s="87" t="s">
        <v>160</v>
      </c>
      <c r="E109" s="77" t="s">
        <v>161</v>
      </c>
      <c r="F109" s="78" t="s">
        <v>73</v>
      </c>
      <c r="G109" s="79">
        <v>1000</v>
      </c>
      <c r="H109" s="2"/>
      <c r="I109" s="48" t="s">
        <v>64</v>
      </c>
      <c r="J109" s="48" t="s">
        <v>65</v>
      </c>
      <c r="K109" s="2"/>
      <c r="L109" s="2"/>
      <c r="M109" s="2"/>
    </row>
    <row r="110" spans="1:13" ht="33" customHeight="1" x14ac:dyDescent="0.25">
      <c r="A110" s="86">
        <v>107</v>
      </c>
      <c r="B110" s="108">
        <v>44707</v>
      </c>
      <c r="C110" s="66"/>
      <c r="D110" s="166" t="s">
        <v>280</v>
      </c>
      <c r="E110" s="48" t="s">
        <v>279</v>
      </c>
      <c r="F110" s="167" t="s">
        <v>73</v>
      </c>
      <c r="G110" s="68">
        <v>588</v>
      </c>
      <c r="H110" s="2"/>
      <c r="I110" s="48" t="s">
        <v>64</v>
      </c>
      <c r="J110" s="48" t="s">
        <v>65</v>
      </c>
      <c r="K110" s="2"/>
      <c r="L110" s="2"/>
      <c r="M110" s="2"/>
    </row>
    <row r="111" spans="1:13" ht="41.25" customHeight="1" x14ac:dyDescent="0.25">
      <c r="A111" s="86">
        <v>108</v>
      </c>
      <c r="B111" s="108">
        <v>44711</v>
      </c>
      <c r="C111" s="87" t="s">
        <v>283</v>
      </c>
      <c r="D111" s="69" t="s">
        <v>215</v>
      </c>
      <c r="E111" s="85" t="s">
        <v>284</v>
      </c>
      <c r="F111" s="78" t="s">
        <v>73</v>
      </c>
      <c r="G111" s="79">
        <v>110</v>
      </c>
      <c r="H111" s="109"/>
      <c r="I111" s="48" t="s">
        <v>64</v>
      </c>
      <c r="J111" s="48" t="s">
        <v>65</v>
      </c>
      <c r="K111" s="2"/>
      <c r="L111" s="2"/>
      <c r="M111" s="2"/>
    </row>
    <row r="112" spans="1:13" ht="36" customHeight="1" x14ac:dyDescent="0.25">
      <c r="A112" s="265">
        <v>109</v>
      </c>
      <c r="B112" s="259">
        <v>44712</v>
      </c>
      <c r="C112" s="266"/>
      <c r="D112" s="231"/>
      <c r="E112" s="262" t="s">
        <v>286</v>
      </c>
      <c r="F112" s="233" t="s">
        <v>82</v>
      </c>
      <c r="G112" s="234">
        <v>1682.93</v>
      </c>
      <c r="H112" s="109"/>
      <c r="I112" s="48" t="s">
        <v>64</v>
      </c>
      <c r="J112" s="48" t="s">
        <v>65</v>
      </c>
      <c r="K112" s="2"/>
      <c r="L112" s="2"/>
      <c r="M112" s="2"/>
    </row>
    <row r="113" spans="1:13" ht="34.5" customHeight="1" x14ac:dyDescent="0.25">
      <c r="A113" s="265">
        <v>110</v>
      </c>
      <c r="B113" s="297">
        <v>44712</v>
      </c>
      <c r="C113" s="266"/>
      <c r="D113" s="188"/>
      <c r="E113" s="262" t="s">
        <v>287</v>
      </c>
      <c r="F113" s="233"/>
      <c r="G113" s="234"/>
      <c r="H113" s="2"/>
      <c r="I113" s="48" t="s">
        <v>64</v>
      </c>
      <c r="J113" s="48" t="s">
        <v>65</v>
      </c>
      <c r="K113" s="2"/>
      <c r="L113" s="2"/>
      <c r="M113" s="2"/>
    </row>
    <row r="114" spans="1:13" ht="34.5" customHeight="1" x14ac:dyDescent="0.25">
      <c r="A114" s="298">
        <v>111</v>
      </c>
      <c r="B114" s="341">
        <v>44712</v>
      </c>
      <c r="C114" s="303"/>
      <c r="D114" s="303" t="s">
        <v>139</v>
      </c>
      <c r="E114" s="300" t="s">
        <v>292</v>
      </c>
      <c r="F114" s="301"/>
      <c r="G114" s="302"/>
      <c r="H114" s="2"/>
      <c r="I114" s="48"/>
      <c r="J114" s="48"/>
      <c r="K114" s="2"/>
      <c r="L114" s="2"/>
      <c r="M114" s="2"/>
    </row>
    <row r="115" spans="1:13" ht="35.25" customHeight="1" x14ac:dyDescent="0.25">
      <c r="A115" s="265">
        <v>112</v>
      </c>
      <c r="B115" s="259">
        <v>44713</v>
      </c>
      <c r="C115" s="266"/>
      <c r="D115" s="261" t="s">
        <v>290</v>
      </c>
      <c r="E115" s="235" t="s">
        <v>289</v>
      </c>
      <c r="F115" s="233" t="s">
        <v>73</v>
      </c>
      <c r="G115" s="234">
        <v>520</v>
      </c>
      <c r="H115" s="2"/>
      <c r="I115" s="48" t="s">
        <v>64</v>
      </c>
      <c r="J115" s="48" t="s">
        <v>65</v>
      </c>
      <c r="K115" s="2"/>
      <c r="L115" s="2"/>
      <c r="M115" s="2"/>
    </row>
    <row r="116" spans="1:13" ht="35.25" customHeight="1" x14ac:dyDescent="0.25">
      <c r="A116" s="141">
        <v>113</v>
      </c>
      <c r="B116" s="84" t="s">
        <v>291</v>
      </c>
      <c r="C116" s="87" t="s">
        <v>288</v>
      </c>
      <c r="D116" s="69" t="s">
        <v>293</v>
      </c>
      <c r="E116" s="77" t="s">
        <v>294</v>
      </c>
      <c r="F116" s="78" t="s">
        <v>73</v>
      </c>
      <c r="G116" s="79">
        <v>980</v>
      </c>
      <c r="H116" s="110"/>
      <c r="I116" s="48" t="s">
        <v>64</v>
      </c>
      <c r="J116" s="48" t="s">
        <v>65</v>
      </c>
      <c r="K116" s="2"/>
      <c r="L116" s="2"/>
      <c r="M116" s="2"/>
    </row>
    <row r="117" spans="1:13" ht="33.75" customHeight="1" x14ac:dyDescent="0.25">
      <c r="A117" s="86">
        <v>114</v>
      </c>
      <c r="B117" s="84">
        <v>44719</v>
      </c>
      <c r="C117" s="211" t="s">
        <v>295</v>
      </c>
      <c r="D117" s="69" t="s">
        <v>296</v>
      </c>
      <c r="E117" s="85" t="s">
        <v>297</v>
      </c>
      <c r="F117" s="78" t="s">
        <v>82</v>
      </c>
      <c r="G117" s="79">
        <v>350.16</v>
      </c>
      <c r="H117" s="2"/>
      <c r="I117" s="48" t="s">
        <v>64</v>
      </c>
      <c r="J117" s="48" t="s">
        <v>65</v>
      </c>
      <c r="K117" s="2"/>
      <c r="L117" s="2"/>
      <c r="M117" s="2"/>
    </row>
    <row r="118" spans="1:13" ht="35.25" customHeight="1" x14ac:dyDescent="0.25">
      <c r="A118" s="86">
        <v>115</v>
      </c>
      <c r="B118" s="108">
        <v>44722</v>
      </c>
      <c r="C118" s="238" t="s">
        <v>299</v>
      </c>
      <c r="D118" s="69" t="s">
        <v>298</v>
      </c>
      <c r="E118" s="77" t="s">
        <v>300</v>
      </c>
      <c r="F118" s="70" t="s">
        <v>82</v>
      </c>
      <c r="G118" s="79">
        <v>720</v>
      </c>
      <c r="H118" s="2"/>
      <c r="I118" s="48" t="s">
        <v>64</v>
      </c>
      <c r="J118" s="48" t="s">
        <v>65</v>
      </c>
      <c r="K118" s="2"/>
      <c r="L118" s="2"/>
      <c r="M118" s="2"/>
    </row>
    <row r="119" spans="1:13" ht="36" customHeight="1" x14ac:dyDescent="0.25">
      <c r="A119" s="86">
        <v>116</v>
      </c>
      <c r="B119" s="84">
        <v>44722</v>
      </c>
      <c r="C119" s="168" t="s">
        <v>229</v>
      </c>
      <c r="D119" s="75" t="s">
        <v>106</v>
      </c>
      <c r="E119" s="74" t="s">
        <v>301</v>
      </c>
      <c r="F119" s="162" t="s">
        <v>73</v>
      </c>
      <c r="G119" s="169">
        <v>804</v>
      </c>
      <c r="H119" s="2"/>
      <c r="I119" s="48" t="s">
        <v>64</v>
      </c>
      <c r="J119" s="48" t="s">
        <v>65</v>
      </c>
      <c r="K119" s="2"/>
      <c r="L119" s="2"/>
      <c r="M119" s="2"/>
    </row>
    <row r="120" spans="1:13" ht="34.5" customHeight="1" x14ac:dyDescent="0.25">
      <c r="A120" s="86">
        <v>117</v>
      </c>
      <c r="B120" s="84">
        <v>44722</v>
      </c>
      <c r="C120" s="215" t="s">
        <v>302</v>
      </c>
      <c r="D120" s="69" t="s">
        <v>303</v>
      </c>
      <c r="E120" s="77" t="s">
        <v>304</v>
      </c>
      <c r="F120" s="78" t="s">
        <v>82</v>
      </c>
      <c r="G120" s="79">
        <v>1183.1400000000001</v>
      </c>
      <c r="H120" s="2"/>
      <c r="I120" s="48" t="s">
        <v>64</v>
      </c>
      <c r="J120" s="48" t="s">
        <v>65</v>
      </c>
      <c r="K120" s="2"/>
      <c r="L120" s="2"/>
      <c r="M120" s="2"/>
    </row>
    <row r="121" spans="1:13" ht="34.5" customHeight="1" x14ac:dyDescent="0.25">
      <c r="A121" s="265">
        <v>118</v>
      </c>
      <c r="B121" s="297">
        <v>44723</v>
      </c>
      <c r="C121" s="211" t="s">
        <v>165</v>
      </c>
      <c r="D121" s="122" t="s">
        <v>392</v>
      </c>
      <c r="E121" s="77" t="s">
        <v>306</v>
      </c>
      <c r="F121" s="70" t="s">
        <v>73</v>
      </c>
      <c r="G121" s="79">
        <v>650.29999999999995</v>
      </c>
      <c r="H121" s="2"/>
      <c r="I121" s="48"/>
      <c r="J121" s="48"/>
      <c r="K121" s="2"/>
      <c r="L121" s="2"/>
      <c r="M121" s="2"/>
    </row>
    <row r="122" spans="1:13" ht="45" customHeight="1" x14ac:dyDescent="0.25">
      <c r="A122" s="86">
        <v>119</v>
      </c>
      <c r="B122" s="84">
        <v>44726</v>
      </c>
      <c r="C122" s="164"/>
      <c r="D122" s="69" t="s">
        <v>308</v>
      </c>
      <c r="E122" s="85" t="s">
        <v>307</v>
      </c>
      <c r="F122" s="78" t="s">
        <v>73</v>
      </c>
      <c r="G122" s="79">
        <v>11061</v>
      </c>
      <c r="H122" s="2"/>
      <c r="I122" s="48" t="s">
        <v>64</v>
      </c>
      <c r="J122" s="48" t="s">
        <v>65</v>
      </c>
      <c r="K122" s="2"/>
      <c r="L122" s="2"/>
      <c r="M122" s="2"/>
    </row>
    <row r="123" spans="1:13" ht="36.75" customHeight="1" x14ac:dyDescent="0.25">
      <c r="A123" s="86">
        <v>120</v>
      </c>
      <c r="B123" s="108">
        <v>44726</v>
      </c>
      <c r="C123" s="238" t="s">
        <v>309</v>
      </c>
      <c r="D123" s="69" t="s">
        <v>180</v>
      </c>
      <c r="E123" s="77" t="s">
        <v>310</v>
      </c>
      <c r="F123" s="78" t="s">
        <v>82</v>
      </c>
      <c r="G123" s="79">
        <v>500</v>
      </c>
      <c r="H123" s="104"/>
      <c r="I123" s="48" t="s">
        <v>64</v>
      </c>
      <c r="J123" s="48" t="s">
        <v>65</v>
      </c>
      <c r="K123" s="2"/>
      <c r="L123" s="2"/>
      <c r="M123" s="2"/>
    </row>
    <row r="124" spans="1:13" ht="36.75" customHeight="1" x14ac:dyDescent="0.25">
      <c r="A124" s="86">
        <v>121</v>
      </c>
      <c r="B124" s="108">
        <v>44726</v>
      </c>
      <c r="C124" s="87"/>
      <c r="D124" s="87" t="s">
        <v>311</v>
      </c>
      <c r="E124" s="85" t="s">
        <v>312</v>
      </c>
      <c r="F124" s="78" t="s">
        <v>73</v>
      </c>
      <c r="G124" s="79"/>
      <c r="H124" s="104"/>
      <c r="I124" s="48" t="s">
        <v>64</v>
      </c>
      <c r="J124" s="48" t="s">
        <v>65</v>
      </c>
      <c r="K124" s="2"/>
      <c r="L124" s="2"/>
      <c r="M124" s="2"/>
    </row>
    <row r="125" spans="1:13" ht="34.5" customHeight="1" x14ac:dyDescent="0.25">
      <c r="A125" s="86">
        <v>122</v>
      </c>
      <c r="B125" s="108">
        <v>44726</v>
      </c>
      <c r="C125" s="211" t="s">
        <v>122</v>
      </c>
      <c r="D125" s="69" t="s">
        <v>123</v>
      </c>
      <c r="E125" s="85" t="s">
        <v>318</v>
      </c>
      <c r="F125" s="78" t="s">
        <v>73</v>
      </c>
      <c r="G125" s="79">
        <v>869.69</v>
      </c>
      <c r="H125" s="104"/>
      <c r="I125" s="48" t="s">
        <v>64</v>
      </c>
      <c r="J125" s="48" t="s">
        <v>65</v>
      </c>
      <c r="K125" s="2"/>
      <c r="L125" s="2"/>
      <c r="M125" s="2"/>
    </row>
    <row r="126" spans="1:13" ht="36.75" customHeight="1" x14ac:dyDescent="0.25">
      <c r="A126" s="286">
        <v>123</v>
      </c>
      <c r="B126" s="287">
        <v>44728</v>
      </c>
      <c r="C126" s="304" t="s">
        <v>313</v>
      </c>
      <c r="D126" s="289"/>
      <c r="E126" s="294" t="s">
        <v>314</v>
      </c>
      <c r="F126" s="295"/>
      <c r="G126" s="292">
        <v>56700</v>
      </c>
      <c r="H126" s="104"/>
      <c r="I126" s="48" t="s">
        <v>64</v>
      </c>
      <c r="J126" s="48" t="s">
        <v>65</v>
      </c>
      <c r="K126" s="2"/>
      <c r="L126" s="2"/>
      <c r="M126" s="2"/>
    </row>
    <row r="127" spans="1:13" ht="36" customHeight="1" x14ac:dyDescent="0.25">
      <c r="A127" s="286">
        <v>124</v>
      </c>
      <c r="B127" s="287">
        <v>44728</v>
      </c>
      <c r="C127" s="305" t="s">
        <v>316</v>
      </c>
      <c r="D127" s="289"/>
      <c r="E127" s="290" t="s">
        <v>315</v>
      </c>
      <c r="F127" s="291"/>
      <c r="G127" s="293">
        <v>53600</v>
      </c>
      <c r="H127" s="104"/>
      <c r="I127" s="48" t="s">
        <v>64</v>
      </c>
      <c r="J127" s="48" t="s">
        <v>65</v>
      </c>
      <c r="K127" s="2"/>
      <c r="L127" s="2"/>
      <c r="M127" s="2"/>
    </row>
    <row r="128" spans="1:13" ht="36.75" customHeight="1" x14ac:dyDescent="0.25">
      <c r="A128" s="86">
        <v>125</v>
      </c>
      <c r="B128" s="108">
        <v>44729</v>
      </c>
      <c r="C128" s="154"/>
      <c r="D128" s="87" t="s">
        <v>198</v>
      </c>
      <c r="E128" s="77" t="s">
        <v>317</v>
      </c>
      <c r="F128" s="78" t="s">
        <v>73</v>
      </c>
      <c r="G128" s="79">
        <v>39390.51</v>
      </c>
      <c r="H128" s="104"/>
      <c r="I128" s="48" t="s">
        <v>64</v>
      </c>
      <c r="J128" s="48" t="s">
        <v>65</v>
      </c>
      <c r="K128" s="2"/>
      <c r="L128" s="2"/>
      <c r="M128" s="2"/>
    </row>
    <row r="129" spans="1:13" ht="36.75" customHeight="1" x14ac:dyDescent="0.25">
      <c r="A129" s="86">
        <v>126</v>
      </c>
      <c r="B129" s="108">
        <v>44735</v>
      </c>
      <c r="C129" s="219"/>
      <c r="D129" s="69" t="s">
        <v>231</v>
      </c>
      <c r="E129" s="77" t="s">
        <v>319</v>
      </c>
      <c r="F129" s="70" t="s">
        <v>73</v>
      </c>
      <c r="G129" s="79">
        <v>3492.37</v>
      </c>
      <c r="H129" s="104"/>
      <c r="I129" s="48" t="s">
        <v>64</v>
      </c>
      <c r="J129" s="48" t="s">
        <v>65</v>
      </c>
      <c r="K129" s="2"/>
      <c r="L129" s="2"/>
      <c r="M129" s="2"/>
    </row>
    <row r="130" spans="1:13" ht="34.5" customHeight="1" x14ac:dyDescent="0.25">
      <c r="A130" s="86">
        <v>127</v>
      </c>
      <c r="B130" s="108">
        <v>44735</v>
      </c>
      <c r="C130" s="326" t="s">
        <v>320</v>
      </c>
      <c r="D130" s="69" t="s">
        <v>117</v>
      </c>
      <c r="E130" s="77" t="s">
        <v>321</v>
      </c>
      <c r="F130" s="70" t="s">
        <v>73</v>
      </c>
      <c r="G130" s="79">
        <v>675</v>
      </c>
      <c r="H130" s="104"/>
      <c r="I130" s="48" t="s">
        <v>64</v>
      </c>
      <c r="J130" s="48" t="s">
        <v>65</v>
      </c>
      <c r="K130" s="2"/>
      <c r="L130" s="2"/>
      <c r="M130" s="2"/>
    </row>
    <row r="131" spans="1:13" ht="35.25" customHeight="1" x14ac:dyDescent="0.25">
      <c r="A131" s="86">
        <v>128</v>
      </c>
      <c r="B131" s="108">
        <v>44736</v>
      </c>
      <c r="C131" s="326"/>
      <c r="D131" s="69"/>
      <c r="E131" s="85" t="s">
        <v>322</v>
      </c>
      <c r="F131" s="78" t="s">
        <v>73</v>
      </c>
      <c r="G131" s="79">
        <v>30</v>
      </c>
      <c r="H131" s="104"/>
      <c r="I131" s="48" t="s">
        <v>64</v>
      </c>
      <c r="J131" s="48" t="s">
        <v>65</v>
      </c>
      <c r="K131" s="2"/>
      <c r="L131" s="2"/>
      <c r="M131" s="2"/>
    </row>
    <row r="132" spans="1:13" ht="36.75" customHeight="1" x14ac:dyDescent="0.25">
      <c r="A132" s="86">
        <v>129</v>
      </c>
      <c r="B132" s="108">
        <v>44740</v>
      </c>
      <c r="C132" s="211" t="s">
        <v>325</v>
      </c>
      <c r="D132" s="69" t="s">
        <v>323</v>
      </c>
      <c r="E132" s="77" t="s">
        <v>324</v>
      </c>
      <c r="F132" s="70" t="s">
        <v>82</v>
      </c>
      <c r="G132" s="79">
        <v>462.88</v>
      </c>
      <c r="H132" s="104"/>
      <c r="I132" s="48" t="s">
        <v>64</v>
      </c>
      <c r="J132" s="48" t="s">
        <v>65</v>
      </c>
      <c r="K132" s="2"/>
      <c r="L132" s="2"/>
      <c r="M132" s="2"/>
    </row>
    <row r="133" spans="1:13" ht="35.25" customHeight="1" x14ac:dyDescent="0.25">
      <c r="A133" s="86">
        <v>130</v>
      </c>
      <c r="B133" s="108">
        <v>44742</v>
      </c>
      <c r="C133" s="211" t="s">
        <v>326</v>
      </c>
      <c r="D133" s="69" t="s">
        <v>293</v>
      </c>
      <c r="E133" s="77" t="s">
        <v>327</v>
      </c>
      <c r="F133" s="70" t="s">
        <v>73</v>
      </c>
      <c r="G133" s="79">
        <v>9526</v>
      </c>
      <c r="H133" s="2"/>
      <c r="I133" s="48" t="s">
        <v>64</v>
      </c>
      <c r="J133" s="48" t="s">
        <v>65</v>
      </c>
      <c r="K133" s="2"/>
      <c r="L133" s="2"/>
      <c r="M133" s="2"/>
    </row>
    <row r="134" spans="1:13" ht="35.25" customHeight="1" x14ac:dyDescent="0.25">
      <c r="A134" s="298" t="s">
        <v>334</v>
      </c>
      <c r="B134" s="299">
        <v>44742</v>
      </c>
      <c r="C134" s="340"/>
      <c r="D134" s="303" t="s">
        <v>139</v>
      </c>
      <c r="E134" s="300" t="s">
        <v>335</v>
      </c>
      <c r="F134" s="337"/>
      <c r="G134" s="302"/>
      <c r="H134" s="2"/>
      <c r="I134" s="48"/>
      <c r="J134" s="48"/>
      <c r="K134" s="2"/>
      <c r="L134" s="2"/>
      <c r="M134" s="2"/>
    </row>
    <row r="135" spans="1:13" ht="39" customHeight="1" x14ac:dyDescent="0.25">
      <c r="A135" s="86">
        <v>131</v>
      </c>
      <c r="B135" s="108">
        <v>44743</v>
      </c>
      <c r="C135" s="211"/>
      <c r="D135" s="87" t="s">
        <v>160</v>
      </c>
      <c r="E135" s="77" t="s">
        <v>328</v>
      </c>
      <c r="F135" s="78" t="s">
        <v>73</v>
      </c>
      <c r="G135" s="79">
        <v>1000</v>
      </c>
      <c r="H135" s="2"/>
      <c r="I135" s="48" t="s">
        <v>64</v>
      </c>
      <c r="J135" s="48" t="s">
        <v>65</v>
      </c>
      <c r="K135" s="2"/>
      <c r="L135" s="2"/>
      <c r="M135" s="2"/>
    </row>
    <row r="136" spans="1:13" ht="36" customHeight="1" x14ac:dyDescent="0.25">
      <c r="A136" s="137">
        <v>132</v>
      </c>
      <c r="B136" s="182">
        <v>44747</v>
      </c>
      <c r="C136" s="211" t="s">
        <v>330</v>
      </c>
      <c r="D136" s="184" t="s">
        <v>196</v>
      </c>
      <c r="E136" s="85" t="s">
        <v>329</v>
      </c>
      <c r="F136" s="78" t="s">
        <v>82</v>
      </c>
      <c r="G136" s="79">
        <v>461.19</v>
      </c>
      <c r="H136" s="111"/>
      <c r="I136" s="48" t="s">
        <v>64</v>
      </c>
      <c r="J136" s="48" t="s">
        <v>65</v>
      </c>
      <c r="K136" s="2"/>
      <c r="L136" s="2"/>
      <c r="M136" s="2"/>
    </row>
    <row r="137" spans="1:13" ht="34.5" customHeight="1" x14ac:dyDescent="0.25">
      <c r="A137" s="86">
        <v>133</v>
      </c>
      <c r="B137" s="108">
        <v>44748</v>
      </c>
      <c r="C137" s="211" t="s">
        <v>332</v>
      </c>
      <c r="D137" s="107" t="s">
        <v>331</v>
      </c>
      <c r="E137" s="77" t="s">
        <v>333</v>
      </c>
      <c r="F137" s="78" t="s">
        <v>82</v>
      </c>
      <c r="G137" s="79">
        <v>449</v>
      </c>
      <c r="H137" s="111"/>
      <c r="I137" s="48" t="s">
        <v>64</v>
      </c>
      <c r="J137" s="48" t="s">
        <v>65</v>
      </c>
      <c r="K137" s="2"/>
      <c r="L137" s="2"/>
      <c r="M137" s="2"/>
    </row>
    <row r="138" spans="1:13" ht="37.5" customHeight="1" x14ac:dyDescent="0.25">
      <c r="A138" s="86">
        <v>134</v>
      </c>
      <c r="B138" s="108">
        <v>44749</v>
      </c>
      <c r="C138" s="211" t="s">
        <v>295</v>
      </c>
      <c r="D138" s="69" t="s">
        <v>296</v>
      </c>
      <c r="E138" s="85" t="s">
        <v>336</v>
      </c>
      <c r="F138" s="78" t="s">
        <v>73</v>
      </c>
      <c r="G138" s="79">
        <v>350.16</v>
      </c>
      <c r="H138" s="111"/>
      <c r="I138" s="48" t="s">
        <v>64</v>
      </c>
      <c r="J138" s="48" t="s">
        <v>65</v>
      </c>
      <c r="K138" s="2"/>
      <c r="L138" s="2"/>
      <c r="M138" s="2"/>
    </row>
    <row r="139" spans="1:13" ht="36.75" customHeight="1" x14ac:dyDescent="0.25">
      <c r="A139" s="265">
        <v>135</v>
      </c>
      <c r="B139" s="259" t="s">
        <v>337</v>
      </c>
      <c r="C139" s="230"/>
      <c r="D139" s="361" t="s">
        <v>339</v>
      </c>
      <c r="E139" s="327" t="s">
        <v>338</v>
      </c>
      <c r="F139" s="328" t="s">
        <v>73</v>
      </c>
      <c r="G139" s="329">
        <v>355</v>
      </c>
      <c r="H139" s="111"/>
      <c r="I139" s="48" t="s">
        <v>64</v>
      </c>
      <c r="J139" s="48" t="s">
        <v>65</v>
      </c>
      <c r="K139" s="2"/>
      <c r="L139" s="2"/>
      <c r="M139" s="2"/>
    </row>
    <row r="140" spans="1:13" ht="36" customHeight="1" x14ac:dyDescent="0.25">
      <c r="A140" s="86">
        <v>136</v>
      </c>
      <c r="B140" s="108">
        <v>44750</v>
      </c>
      <c r="C140" s="211" t="s">
        <v>330</v>
      </c>
      <c r="D140" s="184" t="s">
        <v>196</v>
      </c>
      <c r="E140" s="85" t="s">
        <v>340</v>
      </c>
      <c r="F140" s="78" t="s">
        <v>73</v>
      </c>
      <c r="G140" s="79">
        <v>461.19</v>
      </c>
      <c r="H140" s="111"/>
      <c r="I140" s="48" t="s">
        <v>64</v>
      </c>
      <c r="J140" s="48" t="s">
        <v>65</v>
      </c>
      <c r="K140" s="2"/>
      <c r="L140" s="2"/>
      <c r="M140" s="2"/>
    </row>
    <row r="141" spans="1:13" ht="38.25" customHeight="1" x14ac:dyDescent="0.25">
      <c r="A141" s="265">
        <v>137</v>
      </c>
      <c r="B141" s="259">
        <v>44750</v>
      </c>
      <c r="C141" s="266" t="s">
        <v>342</v>
      </c>
      <c r="D141" s="188" t="s">
        <v>343</v>
      </c>
      <c r="E141" s="196" t="s">
        <v>341</v>
      </c>
      <c r="F141" s="192" t="s">
        <v>73</v>
      </c>
      <c r="G141" s="351">
        <v>38461.949999999997</v>
      </c>
      <c r="H141" s="111"/>
      <c r="I141" s="48" t="s">
        <v>64</v>
      </c>
      <c r="J141" s="48" t="s">
        <v>65</v>
      </c>
      <c r="K141" s="2"/>
      <c r="L141" s="2"/>
      <c r="M141" s="2"/>
    </row>
    <row r="142" spans="1:13" ht="36.75" customHeight="1" x14ac:dyDescent="0.25">
      <c r="A142" s="86">
        <v>138</v>
      </c>
      <c r="B142" s="108">
        <v>44753</v>
      </c>
      <c r="C142" s="211" t="s">
        <v>344</v>
      </c>
      <c r="D142" s="134" t="s">
        <v>345</v>
      </c>
      <c r="E142" s="118" t="s">
        <v>346</v>
      </c>
      <c r="F142" s="131" t="s">
        <v>73</v>
      </c>
      <c r="G142" s="97">
        <v>200</v>
      </c>
      <c r="H142" s="111"/>
      <c r="I142" s="48" t="s">
        <v>64</v>
      </c>
      <c r="J142" s="48" t="s">
        <v>65</v>
      </c>
      <c r="K142" s="2"/>
      <c r="L142" s="2"/>
      <c r="M142" s="2"/>
    </row>
    <row r="143" spans="1:13" ht="36.75" customHeight="1" x14ac:dyDescent="0.25">
      <c r="A143" s="86">
        <v>139</v>
      </c>
      <c r="B143" s="108">
        <v>44754</v>
      </c>
      <c r="C143" s="168" t="s">
        <v>229</v>
      </c>
      <c r="D143" s="75" t="s">
        <v>106</v>
      </c>
      <c r="E143" s="74" t="s">
        <v>347</v>
      </c>
      <c r="F143" s="162" t="s">
        <v>73</v>
      </c>
      <c r="G143" s="169">
        <v>804</v>
      </c>
      <c r="H143" s="111"/>
      <c r="I143" s="48" t="s">
        <v>64</v>
      </c>
      <c r="J143" s="48" t="s">
        <v>65</v>
      </c>
      <c r="K143" s="2"/>
      <c r="L143" s="2"/>
      <c r="M143" s="2"/>
    </row>
    <row r="144" spans="1:13" ht="36.75" customHeight="1" x14ac:dyDescent="0.3">
      <c r="A144" s="286">
        <v>140</v>
      </c>
      <c r="B144" s="287">
        <v>44754</v>
      </c>
      <c r="C144" s="362" t="s">
        <v>348</v>
      </c>
      <c r="D144" s="289"/>
      <c r="E144" s="290" t="s">
        <v>349</v>
      </c>
      <c r="F144" s="290"/>
      <c r="G144" s="290"/>
      <c r="H144" s="111"/>
      <c r="I144" s="48" t="s">
        <v>64</v>
      </c>
      <c r="J144" s="48" t="s">
        <v>65</v>
      </c>
      <c r="K144" s="2"/>
      <c r="L144" s="2"/>
      <c r="M144" s="2"/>
    </row>
    <row r="145" spans="1:13" ht="51.75" customHeight="1" x14ac:dyDescent="0.25">
      <c r="A145" s="369">
        <v>141</v>
      </c>
      <c r="B145" s="370">
        <v>44755</v>
      </c>
      <c r="C145" s="371"/>
      <c r="D145" s="371" t="s">
        <v>351</v>
      </c>
      <c r="E145" s="372" t="s">
        <v>350</v>
      </c>
      <c r="F145" s="373" t="s">
        <v>73</v>
      </c>
      <c r="G145" s="374">
        <v>270.8</v>
      </c>
      <c r="H145" s="111"/>
      <c r="I145" s="48" t="s">
        <v>64</v>
      </c>
      <c r="J145" s="48" t="s">
        <v>65</v>
      </c>
      <c r="K145" s="2"/>
      <c r="L145" s="2"/>
      <c r="M145" s="2"/>
    </row>
    <row r="146" spans="1:13" ht="42.75" customHeight="1" x14ac:dyDescent="0.25">
      <c r="A146" s="86">
        <v>142</v>
      </c>
      <c r="B146" s="108">
        <v>44761</v>
      </c>
      <c r="C146" s="211" t="s">
        <v>325</v>
      </c>
      <c r="D146" s="69" t="s">
        <v>323</v>
      </c>
      <c r="E146" s="77" t="s">
        <v>352</v>
      </c>
      <c r="F146" s="70" t="s">
        <v>73</v>
      </c>
      <c r="G146" s="79">
        <v>462.88</v>
      </c>
      <c r="H146" s="111"/>
      <c r="I146" s="48" t="s">
        <v>64</v>
      </c>
      <c r="J146" s="48" t="s">
        <v>65</v>
      </c>
      <c r="K146" s="2"/>
      <c r="L146" s="2"/>
      <c r="M146" s="2"/>
    </row>
    <row r="147" spans="1:13" ht="38.25" customHeight="1" x14ac:dyDescent="0.25">
      <c r="A147" s="342">
        <v>143</v>
      </c>
      <c r="B147" s="343">
        <v>44762</v>
      </c>
      <c r="C147" s="344" t="s">
        <v>354</v>
      </c>
      <c r="D147" s="349" t="s">
        <v>353</v>
      </c>
      <c r="E147" s="345" t="s">
        <v>355</v>
      </c>
      <c r="F147" s="346" t="s">
        <v>82</v>
      </c>
      <c r="G147" s="347">
        <v>1046.25</v>
      </c>
      <c r="H147" s="111"/>
      <c r="I147" s="48" t="s">
        <v>64</v>
      </c>
      <c r="J147" s="48" t="s">
        <v>65</v>
      </c>
      <c r="K147" s="2"/>
      <c r="L147" s="2"/>
      <c r="M147" s="2"/>
    </row>
    <row r="148" spans="1:13" ht="36.75" customHeight="1" x14ac:dyDescent="0.25">
      <c r="A148" s="342">
        <v>144</v>
      </c>
      <c r="B148" s="348">
        <v>44762</v>
      </c>
      <c r="C148" s="344"/>
      <c r="D148" s="349"/>
      <c r="E148" s="350" t="s">
        <v>356</v>
      </c>
      <c r="F148" s="346"/>
      <c r="G148" s="347"/>
      <c r="H148" s="111"/>
      <c r="I148" s="48" t="s">
        <v>64</v>
      </c>
      <c r="J148" s="48" t="s">
        <v>65</v>
      </c>
      <c r="K148" s="2"/>
      <c r="L148" s="2"/>
      <c r="M148" s="2"/>
    </row>
    <row r="149" spans="1:13" ht="38.25" customHeight="1" x14ac:dyDescent="0.25">
      <c r="A149" s="86">
        <v>145</v>
      </c>
      <c r="B149" s="108">
        <v>44768</v>
      </c>
      <c r="C149" s="211" t="s">
        <v>332</v>
      </c>
      <c r="D149" s="107" t="s">
        <v>331</v>
      </c>
      <c r="E149" s="77" t="s">
        <v>357</v>
      </c>
      <c r="F149" s="78" t="s">
        <v>73</v>
      </c>
      <c r="G149" s="79">
        <v>449</v>
      </c>
      <c r="H149" s="218"/>
      <c r="I149" s="48" t="s">
        <v>64</v>
      </c>
      <c r="J149" s="48" t="s">
        <v>65</v>
      </c>
      <c r="K149" s="2"/>
      <c r="L149" s="2"/>
      <c r="M149" s="2"/>
    </row>
    <row r="150" spans="1:13" ht="39" customHeight="1" x14ac:dyDescent="0.25">
      <c r="A150" s="86">
        <v>146</v>
      </c>
      <c r="B150" s="108">
        <v>44768</v>
      </c>
      <c r="C150" s="124"/>
      <c r="D150" s="69" t="s">
        <v>160</v>
      </c>
      <c r="E150" s="77" t="s">
        <v>161</v>
      </c>
      <c r="F150" s="70" t="s">
        <v>73</v>
      </c>
      <c r="G150" s="79">
        <v>1000</v>
      </c>
      <c r="H150" s="218"/>
      <c r="I150" s="48" t="s">
        <v>64</v>
      </c>
      <c r="J150" s="48" t="s">
        <v>65</v>
      </c>
      <c r="K150" s="2"/>
      <c r="L150" s="2"/>
      <c r="M150" s="2"/>
    </row>
    <row r="151" spans="1:13" ht="36.75" customHeight="1" x14ac:dyDescent="0.25">
      <c r="A151" s="86">
        <v>147</v>
      </c>
      <c r="B151" s="108">
        <v>44769</v>
      </c>
      <c r="C151" s="238" t="s">
        <v>359</v>
      </c>
      <c r="D151" s="197" t="s">
        <v>296</v>
      </c>
      <c r="E151" s="220" t="s">
        <v>358</v>
      </c>
      <c r="F151" s="78" t="s">
        <v>82</v>
      </c>
      <c r="G151" s="71">
        <v>3579</v>
      </c>
      <c r="H151" s="104"/>
      <c r="I151" s="48" t="s">
        <v>64</v>
      </c>
      <c r="J151" s="48" t="s">
        <v>65</v>
      </c>
      <c r="K151" s="2"/>
      <c r="L151" s="2"/>
      <c r="M151" s="2"/>
    </row>
    <row r="152" spans="1:13" ht="37.5" customHeight="1" x14ac:dyDescent="0.25">
      <c r="A152" s="86">
        <v>148</v>
      </c>
      <c r="B152" s="108">
        <v>44769</v>
      </c>
      <c r="C152" s="211" t="s">
        <v>362</v>
      </c>
      <c r="D152" s="69" t="s">
        <v>360</v>
      </c>
      <c r="E152" s="352" t="s">
        <v>361</v>
      </c>
      <c r="F152" s="78" t="s">
        <v>82</v>
      </c>
      <c r="G152" s="71">
        <v>996.78</v>
      </c>
      <c r="H152" s="104"/>
      <c r="I152" s="48" t="s">
        <v>64</v>
      </c>
      <c r="J152" s="48" t="s">
        <v>65</v>
      </c>
      <c r="K152" s="2"/>
      <c r="L152" s="2"/>
      <c r="M152" s="2"/>
    </row>
    <row r="153" spans="1:13" ht="39" customHeight="1" x14ac:dyDescent="0.25">
      <c r="A153" s="86">
        <v>149</v>
      </c>
      <c r="B153" s="108">
        <v>44770</v>
      </c>
      <c r="C153" s="211"/>
      <c r="D153" s="69" t="s">
        <v>69</v>
      </c>
      <c r="E153" s="77" t="s">
        <v>341</v>
      </c>
      <c r="F153" s="78" t="s">
        <v>73</v>
      </c>
      <c r="G153" s="79">
        <v>27197.15</v>
      </c>
      <c r="H153" s="104"/>
      <c r="I153" s="48" t="s">
        <v>64</v>
      </c>
      <c r="J153" s="48" t="s">
        <v>65</v>
      </c>
      <c r="K153" s="2"/>
      <c r="L153" s="2"/>
      <c r="M153" s="2"/>
    </row>
    <row r="154" spans="1:13" ht="34.5" customHeight="1" x14ac:dyDescent="0.25">
      <c r="A154" s="353">
        <v>150</v>
      </c>
      <c r="B154" s="354">
        <v>44771</v>
      </c>
      <c r="C154" s="355"/>
      <c r="D154" s="355" t="s">
        <v>364</v>
      </c>
      <c r="E154" s="356" t="s">
        <v>363</v>
      </c>
      <c r="F154" s="357"/>
      <c r="G154" s="358">
        <v>662</v>
      </c>
      <c r="H154" s="104"/>
      <c r="I154" s="48" t="s">
        <v>64</v>
      </c>
      <c r="J154" s="48" t="s">
        <v>65</v>
      </c>
      <c r="K154" s="2"/>
      <c r="L154" s="2"/>
      <c r="M154" s="2"/>
    </row>
    <row r="155" spans="1:13" ht="34.5" customHeight="1" x14ac:dyDescent="0.25">
      <c r="A155" s="298" t="s">
        <v>368</v>
      </c>
      <c r="B155" s="299" t="s">
        <v>538</v>
      </c>
      <c r="C155" s="303"/>
      <c r="D155" s="303" t="s">
        <v>139</v>
      </c>
      <c r="E155" s="339" t="s">
        <v>369</v>
      </c>
      <c r="F155" s="359"/>
      <c r="G155" s="360"/>
      <c r="H155" s="104"/>
      <c r="I155" s="48"/>
      <c r="J155" s="48"/>
      <c r="K155" s="2"/>
      <c r="L155" s="2"/>
      <c r="M155" s="2"/>
    </row>
    <row r="156" spans="1:13" ht="34.5" customHeight="1" x14ac:dyDescent="0.25">
      <c r="A156" s="363">
        <v>151</v>
      </c>
      <c r="B156" s="364">
        <v>44774</v>
      </c>
      <c r="C156" s="365" t="s">
        <v>367</v>
      </c>
      <c r="D156" s="365" t="s">
        <v>366</v>
      </c>
      <c r="E156" s="366" t="s">
        <v>365</v>
      </c>
      <c r="F156" s="367" t="s">
        <v>82</v>
      </c>
      <c r="G156" s="368">
        <v>8205.11</v>
      </c>
      <c r="H156" s="2"/>
      <c r="I156" s="48" t="s">
        <v>64</v>
      </c>
      <c r="J156" s="48" t="s">
        <v>65</v>
      </c>
      <c r="K156" s="2"/>
      <c r="L156" s="2"/>
      <c r="M156" s="2"/>
    </row>
    <row r="157" spans="1:13" ht="36" customHeight="1" x14ac:dyDescent="0.25">
      <c r="A157" s="369">
        <v>152</v>
      </c>
      <c r="B157" s="370">
        <v>44776</v>
      </c>
      <c r="C157" s="371"/>
      <c r="D157" s="371" t="s">
        <v>351</v>
      </c>
      <c r="E157" s="372" t="s">
        <v>370</v>
      </c>
      <c r="F157" s="373" t="s">
        <v>73</v>
      </c>
      <c r="G157" s="374">
        <v>121.86</v>
      </c>
      <c r="H157" s="2"/>
      <c r="I157" s="48" t="s">
        <v>64</v>
      </c>
      <c r="J157" s="48" t="s">
        <v>65</v>
      </c>
      <c r="K157" s="2"/>
      <c r="L157" s="2"/>
      <c r="M157" s="2"/>
    </row>
    <row r="158" spans="1:13" s="115" customFormat="1" ht="45" customHeight="1" x14ac:dyDescent="0.25">
      <c r="A158" s="86">
        <v>153</v>
      </c>
      <c r="B158" s="83">
        <v>44776</v>
      </c>
      <c r="C158" s="168" t="s">
        <v>229</v>
      </c>
      <c r="D158" s="75" t="s">
        <v>106</v>
      </c>
      <c r="E158" s="74" t="s">
        <v>371</v>
      </c>
      <c r="F158" s="162" t="s">
        <v>73</v>
      </c>
      <c r="G158" s="169">
        <v>804</v>
      </c>
      <c r="H158" s="114"/>
      <c r="I158" s="113" t="s">
        <v>64</v>
      </c>
      <c r="J158" s="113" t="s">
        <v>65</v>
      </c>
      <c r="K158" s="114"/>
      <c r="L158" s="114"/>
      <c r="M158" s="114"/>
    </row>
    <row r="159" spans="1:13" ht="34.5" customHeight="1" x14ac:dyDescent="0.25">
      <c r="A159" s="86">
        <v>154</v>
      </c>
      <c r="B159" s="108">
        <v>44776</v>
      </c>
      <c r="C159" s="211" t="s">
        <v>122</v>
      </c>
      <c r="D159" s="69" t="s">
        <v>123</v>
      </c>
      <c r="E159" s="85" t="s">
        <v>372</v>
      </c>
      <c r="F159" s="78" t="s">
        <v>73</v>
      </c>
      <c r="G159" s="79">
        <v>869.69</v>
      </c>
      <c r="H159" s="111"/>
      <c r="I159" s="48" t="s">
        <v>64</v>
      </c>
      <c r="J159" s="48" t="s">
        <v>65</v>
      </c>
      <c r="K159" s="2"/>
      <c r="L159" s="2"/>
      <c r="M159" s="2"/>
    </row>
    <row r="160" spans="1:13" ht="36" customHeight="1" x14ac:dyDescent="0.25">
      <c r="A160" s="86">
        <v>155</v>
      </c>
      <c r="B160" s="108">
        <v>44795</v>
      </c>
      <c r="C160" s="211" t="s">
        <v>362</v>
      </c>
      <c r="D160" s="69" t="s">
        <v>360</v>
      </c>
      <c r="E160" s="352" t="s">
        <v>373</v>
      </c>
      <c r="F160" s="78" t="s">
        <v>73</v>
      </c>
      <c r="G160" s="71">
        <v>797.28</v>
      </c>
      <c r="H160" s="111"/>
      <c r="I160" s="48" t="s">
        <v>64</v>
      </c>
      <c r="J160" s="48" t="s">
        <v>65</v>
      </c>
      <c r="K160" s="2"/>
      <c r="L160" s="2"/>
      <c r="M160" s="2"/>
    </row>
    <row r="161" spans="1:13" ht="34.5" customHeight="1" x14ac:dyDescent="0.3">
      <c r="A161" s="286">
        <v>156</v>
      </c>
      <c r="B161" s="287">
        <v>44796</v>
      </c>
      <c r="C161" s="362" t="s">
        <v>348</v>
      </c>
      <c r="D161" s="289" t="s">
        <v>415</v>
      </c>
      <c r="E161" s="290" t="s">
        <v>374</v>
      </c>
      <c r="F161" s="290"/>
      <c r="G161" s="290">
        <v>19500</v>
      </c>
      <c r="H161" s="111"/>
      <c r="I161" s="48" t="s">
        <v>64</v>
      </c>
      <c r="J161" s="48" t="s">
        <v>65</v>
      </c>
      <c r="K161" s="2"/>
      <c r="L161" s="2"/>
      <c r="M161" s="2"/>
    </row>
    <row r="162" spans="1:13" ht="34.5" customHeight="1" x14ac:dyDescent="0.25">
      <c r="A162" s="342">
        <v>157</v>
      </c>
      <c r="B162" s="343">
        <v>44796</v>
      </c>
      <c r="C162" s="344" t="s">
        <v>354</v>
      </c>
      <c r="D162" s="349" t="s">
        <v>353</v>
      </c>
      <c r="E162" s="345" t="s">
        <v>375</v>
      </c>
      <c r="F162" s="346" t="s">
        <v>73</v>
      </c>
      <c r="G162" s="347">
        <v>1046.25</v>
      </c>
      <c r="H162" s="111"/>
      <c r="I162" s="48"/>
      <c r="J162" s="48"/>
      <c r="K162" s="2"/>
      <c r="L162" s="2"/>
      <c r="M162" s="2"/>
    </row>
    <row r="163" spans="1:13" ht="36" customHeight="1" x14ac:dyDescent="0.25">
      <c r="A163" s="86">
        <v>158</v>
      </c>
      <c r="B163" s="108">
        <v>44796</v>
      </c>
      <c r="C163" s="216"/>
      <c r="D163" s="87" t="s">
        <v>160</v>
      </c>
      <c r="E163" s="69" t="s">
        <v>376</v>
      </c>
      <c r="F163" s="78" t="s">
        <v>73</v>
      </c>
      <c r="G163" s="79">
        <v>1000</v>
      </c>
      <c r="H163" s="111"/>
      <c r="I163" s="48" t="s">
        <v>64</v>
      </c>
      <c r="J163" s="48" t="s">
        <v>65</v>
      </c>
      <c r="K163" s="2"/>
      <c r="L163" s="2"/>
      <c r="M163" s="2"/>
    </row>
    <row r="164" spans="1:13" ht="36.75" customHeight="1" x14ac:dyDescent="0.25">
      <c r="A164" s="86">
        <v>159</v>
      </c>
      <c r="B164" s="108">
        <v>44796</v>
      </c>
      <c r="C164" s="87" t="s">
        <v>110</v>
      </c>
      <c r="D164" s="134" t="s">
        <v>111</v>
      </c>
      <c r="E164" s="130" t="s">
        <v>377</v>
      </c>
      <c r="F164" s="131" t="s">
        <v>73</v>
      </c>
      <c r="G164" s="97">
        <v>220</v>
      </c>
      <c r="H164" s="111"/>
      <c r="I164" s="48" t="s">
        <v>64</v>
      </c>
      <c r="J164" s="48" t="s">
        <v>65</v>
      </c>
      <c r="K164" s="2"/>
      <c r="L164" s="2"/>
      <c r="M164" s="2"/>
    </row>
    <row r="165" spans="1:13" ht="34.5" customHeight="1" x14ac:dyDescent="0.25">
      <c r="A165" s="86">
        <v>160</v>
      </c>
      <c r="B165" s="108">
        <v>44796</v>
      </c>
      <c r="C165" s="154"/>
      <c r="D165" s="69"/>
      <c r="E165" s="77" t="s">
        <v>378</v>
      </c>
      <c r="F165" s="70" t="s">
        <v>73</v>
      </c>
      <c r="G165" s="79">
        <v>30575.86</v>
      </c>
      <c r="H165" s="111"/>
      <c r="I165" s="48" t="s">
        <v>64</v>
      </c>
      <c r="J165" s="48" t="s">
        <v>65</v>
      </c>
      <c r="K165" s="2"/>
      <c r="L165" s="2"/>
      <c r="M165" s="2"/>
    </row>
    <row r="166" spans="1:13" ht="36" customHeight="1" x14ac:dyDescent="0.25">
      <c r="A166" s="137">
        <v>161</v>
      </c>
      <c r="B166" s="182">
        <v>44803</v>
      </c>
      <c r="C166" s="183"/>
      <c r="D166" s="184" t="s">
        <v>380</v>
      </c>
      <c r="E166" s="185" t="s">
        <v>379</v>
      </c>
      <c r="F166" s="186" t="s">
        <v>73</v>
      </c>
      <c r="G166" s="187">
        <v>152</v>
      </c>
      <c r="H166" s="111"/>
      <c r="I166" s="48" t="s">
        <v>64</v>
      </c>
      <c r="J166" s="48" t="s">
        <v>65</v>
      </c>
      <c r="K166" s="2"/>
      <c r="L166" s="2"/>
      <c r="M166" s="2"/>
    </row>
    <row r="167" spans="1:13" ht="36" customHeight="1" x14ac:dyDescent="0.25">
      <c r="A167" s="298">
        <v>162</v>
      </c>
      <c r="B167" s="299">
        <v>44804</v>
      </c>
      <c r="C167" s="303"/>
      <c r="D167" s="303" t="s">
        <v>139</v>
      </c>
      <c r="E167" s="300" t="s">
        <v>381</v>
      </c>
      <c r="F167" s="301"/>
      <c r="G167" s="302"/>
      <c r="H167" s="111"/>
      <c r="I167" s="48" t="s">
        <v>64</v>
      </c>
      <c r="J167" s="48" t="s">
        <v>65</v>
      </c>
      <c r="K167" s="2"/>
      <c r="L167" s="2"/>
      <c r="M167" s="2"/>
    </row>
    <row r="168" spans="1:13" ht="36" customHeight="1" x14ac:dyDescent="0.25">
      <c r="A168" s="86">
        <v>163</v>
      </c>
      <c r="B168" s="108">
        <v>44804</v>
      </c>
      <c r="C168" s="211" t="s">
        <v>382</v>
      </c>
      <c r="D168" s="69" t="s">
        <v>75</v>
      </c>
      <c r="E168" s="143" t="s">
        <v>383</v>
      </c>
      <c r="F168" s="78" t="s">
        <v>82</v>
      </c>
      <c r="G168" s="79">
        <v>1442.62</v>
      </c>
      <c r="H168" s="111"/>
      <c r="I168" s="48" t="s">
        <v>64</v>
      </c>
      <c r="J168" s="48" t="s">
        <v>65</v>
      </c>
      <c r="K168" s="2"/>
      <c r="L168" s="2"/>
      <c r="M168" s="2"/>
    </row>
    <row r="169" spans="1:13" ht="35.25" customHeight="1" x14ac:dyDescent="0.25">
      <c r="A169" s="86">
        <v>164</v>
      </c>
      <c r="B169" s="108">
        <v>44805</v>
      </c>
      <c r="C169" s="211" t="s">
        <v>385</v>
      </c>
      <c r="D169" s="69" t="s">
        <v>196</v>
      </c>
      <c r="E169" s="85" t="s">
        <v>384</v>
      </c>
      <c r="F169" s="78" t="s">
        <v>82</v>
      </c>
      <c r="G169" s="79">
        <v>4254.54</v>
      </c>
      <c r="H169" s="2"/>
      <c r="I169" s="48" t="s">
        <v>64</v>
      </c>
      <c r="J169" s="48" t="s">
        <v>65</v>
      </c>
      <c r="K169" s="2"/>
      <c r="L169" s="2"/>
      <c r="M169" s="2"/>
    </row>
    <row r="170" spans="1:13" ht="35.25" customHeight="1" x14ac:dyDescent="0.25">
      <c r="A170" s="86">
        <v>165</v>
      </c>
      <c r="B170" s="108">
        <v>44806</v>
      </c>
      <c r="C170" s="211" t="s">
        <v>387</v>
      </c>
      <c r="D170" s="69" t="s">
        <v>386</v>
      </c>
      <c r="E170" s="77" t="s">
        <v>388</v>
      </c>
      <c r="F170" s="78" t="s">
        <v>82</v>
      </c>
      <c r="G170" s="79">
        <v>250</v>
      </c>
      <c r="H170" s="2"/>
      <c r="I170" s="48" t="s">
        <v>64</v>
      </c>
      <c r="J170" s="48" t="s">
        <v>65</v>
      </c>
      <c r="K170" s="2"/>
      <c r="L170" s="2"/>
      <c r="M170" s="2"/>
    </row>
    <row r="171" spans="1:13" ht="34.5" customHeight="1" x14ac:dyDescent="0.25">
      <c r="A171" s="369">
        <v>166</v>
      </c>
      <c r="B171" s="370"/>
      <c r="C171" s="399"/>
      <c r="D171" s="371" t="s">
        <v>351</v>
      </c>
      <c r="E171" s="372" t="s">
        <v>389</v>
      </c>
      <c r="F171" s="373" t="s">
        <v>73</v>
      </c>
      <c r="G171" s="400">
        <v>67.7</v>
      </c>
      <c r="H171" s="2"/>
      <c r="I171" s="48" t="s">
        <v>64</v>
      </c>
      <c r="J171" s="48" t="s">
        <v>65</v>
      </c>
      <c r="K171" s="2"/>
      <c r="L171" s="2"/>
      <c r="M171" s="2"/>
    </row>
    <row r="172" spans="1:13" ht="34.5" customHeight="1" x14ac:dyDescent="0.25">
      <c r="A172" s="265">
        <v>167</v>
      </c>
      <c r="B172" s="259">
        <v>44816</v>
      </c>
      <c r="C172" s="212" t="s">
        <v>395</v>
      </c>
      <c r="D172" s="375" t="s">
        <v>541</v>
      </c>
      <c r="E172" s="376" t="s">
        <v>390</v>
      </c>
      <c r="F172" s="328"/>
      <c r="G172" s="329">
        <v>3000</v>
      </c>
      <c r="H172" s="2"/>
      <c r="I172" s="48" t="s">
        <v>64</v>
      </c>
      <c r="J172" s="48" t="s">
        <v>65</v>
      </c>
      <c r="K172" s="2"/>
      <c r="L172" s="2"/>
      <c r="M172" s="2"/>
    </row>
    <row r="173" spans="1:13" ht="38.25" customHeight="1" x14ac:dyDescent="0.25">
      <c r="A173" s="86">
        <v>168</v>
      </c>
      <c r="B173" s="108">
        <v>44817</v>
      </c>
      <c r="C173" s="211" t="s">
        <v>397</v>
      </c>
      <c r="D173" s="69" t="s">
        <v>398</v>
      </c>
      <c r="E173" s="77" t="s">
        <v>396</v>
      </c>
      <c r="F173" s="78" t="s">
        <v>82</v>
      </c>
      <c r="G173" s="79">
        <v>21600</v>
      </c>
      <c r="H173" s="2"/>
      <c r="I173" s="48" t="s">
        <v>64</v>
      </c>
      <c r="J173" s="48" t="s">
        <v>65</v>
      </c>
      <c r="K173" s="2"/>
      <c r="L173" s="2"/>
      <c r="M173" s="2"/>
    </row>
    <row r="174" spans="1:13" ht="45.75" customHeight="1" x14ac:dyDescent="0.25">
      <c r="A174" s="86">
        <v>169</v>
      </c>
      <c r="B174" s="117" t="s">
        <v>399</v>
      </c>
      <c r="C174" s="211"/>
      <c r="D174" s="131" t="s">
        <v>160</v>
      </c>
      <c r="E174" s="130" t="s">
        <v>376</v>
      </c>
      <c r="F174" s="131" t="s">
        <v>73</v>
      </c>
      <c r="G174" s="97">
        <v>1000</v>
      </c>
      <c r="H174" s="72"/>
      <c r="I174" s="48" t="s">
        <v>64</v>
      </c>
      <c r="J174" s="48" t="s">
        <v>65</v>
      </c>
    </row>
    <row r="175" spans="1:13" ht="51" customHeight="1" x14ac:dyDescent="0.25">
      <c r="A175" s="86">
        <v>170</v>
      </c>
      <c r="B175" s="90">
        <v>44818</v>
      </c>
      <c r="C175" s="164"/>
      <c r="D175" s="87" t="s">
        <v>311</v>
      </c>
      <c r="E175" s="77" t="s">
        <v>312</v>
      </c>
      <c r="F175" s="78" t="s">
        <v>73</v>
      </c>
      <c r="G175" s="79"/>
      <c r="H175" s="112"/>
      <c r="I175" s="48" t="s">
        <v>64</v>
      </c>
      <c r="J175" s="48" t="s">
        <v>65</v>
      </c>
    </row>
    <row r="176" spans="1:13" ht="55.5" customHeight="1" x14ac:dyDescent="0.25">
      <c r="A176" s="86">
        <v>171</v>
      </c>
      <c r="B176" s="90">
        <v>44819</v>
      </c>
      <c r="C176" s="164"/>
      <c r="D176" s="87" t="s">
        <v>400</v>
      </c>
      <c r="E176" s="77" t="s">
        <v>401</v>
      </c>
      <c r="F176" s="78" t="s">
        <v>73</v>
      </c>
      <c r="G176" s="79"/>
      <c r="H176" s="112"/>
      <c r="I176" s="48" t="s">
        <v>64</v>
      </c>
      <c r="J176" s="48" t="s">
        <v>65</v>
      </c>
    </row>
    <row r="177" spans="1:10" ht="50.25" customHeight="1" x14ac:dyDescent="0.25">
      <c r="A177" s="86">
        <v>172</v>
      </c>
      <c r="B177" s="90">
        <v>44819</v>
      </c>
      <c r="C177" s="211" t="s">
        <v>385</v>
      </c>
      <c r="D177" s="69" t="s">
        <v>196</v>
      </c>
      <c r="E177" s="85" t="s">
        <v>402</v>
      </c>
      <c r="F177" s="78" t="s">
        <v>73</v>
      </c>
      <c r="G177" s="79">
        <v>4254.54</v>
      </c>
      <c r="H177" s="112"/>
      <c r="I177" s="48" t="s">
        <v>64</v>
      </c>
      <c r="J177" s="48" t="s">
        <v>65</v>
      </c>
    </row>
    <row r="178" spans="1:10" ht="54" customHeight="1" x14ac:dyDescent="0.25">
      <c r="A178" s="86">
        <v>173</v>
      </c>
      <c r="B178" s="90">
        <v>44819</v>
      </c>
      <c r="C178" s="95" t="s">
        <v>403</v>
      </c>
      <c r="D178" s="99" t="s">
        <v>331</v>
      </c>
      <c r="E178" s="100" t="s">
        <v>404</v>
      </c>
      <c r="F178" s="92" t="s">
        <v>82</v>
      </c>
      <c r="G178" s="101">
        <v>2400</v>
      </c>
      <c r="H178" s="72"/>
      <c r="I178" s="48" t="s">
        <v>64</v>
      </c>
      <c r="J178" s="48" t="s">
        <v>65</v>
      </c>
    </row>
    <row r="179" spans="1:10" ht="50.25" customHeight="1" x14ac:dyDescent="0.3">
      <c r="A179" s="286">
        <v>174</v>
      </c>
      <c r="B179" s="377">
        <v>44819</v>
      </c>
      <c r="C179" s="362" t="s">
        <v>348</v>
      </c>
      <c r="D179" s="381" t="s">
        <v>415</v>
      </c>
      <c r="E179" s="378" t="s">
        <v>416</v>
      </c>
      <c r="F179" s="379" t="s">
        <v>73</v>
      </c>
      <c r="G179" s="380">
        <v>19500</v>
      </c>
      <c r="H179" s="72"/>
      <c r="I179" s="48" t="s">
        <v>64</v>
      </c>
      <c r="J179" s="48" t="s">
        <v>65</v>
      </c>
    </row>
    <row r="180" spans="1:10" ht="48.75" customHeight="1" x14ac:dyDescent="0.25">
      <c r="A180" s="286">
        <v>175</v>
      </c>
      <c r="B180" s="377">
        <v>44819</v>
      </c>
      <c r="C180" s="305" t="s">
        <v>316</v>
      </c>
      <c r="D180" s="289" t="s">
        <v>417</v>
      </c>
      <c r="E180" s="290" t="s">
        <v>423</v>
      </c>
      <c r="F180" s="291" t="s">
        <v>73</v>
      </c>
      <c r="G180" s="292">
        <v>43934.43</v>
      </c>
      <c r="H180" s="72"/>
      <c r="I180" s="48" t="s">
        <v>64</v>
      </c>
      <c r="J180" s="48" t="s">
        <v>65</v>
      </c>
    </row>
    <row r="181" spans="1:10" ht="48.75" customHeight="1" x14ac:dyDescent="0.25">
      <c r="A181" s="86">
        <v>176</v>
      </c>
      <c r="B181" s="90">
        <v>44820</v>
      </c>
      <c r="C181" s="164"/>
      <c r="D181" s="87" t="s">
        <v>188</v>
      </c>
      <c r="E181" s="77" t="s">
        <v>407</v>
      </c>
      <c r="F181" s="70"/>
      <c r="G181" s="79"/>
      <c r="H181" s="72"/>
      <c r="I181" s="48" t="s">
        <v>64</v>
      </c>
      <c r="J181" s="48" t="s">
        <v>65</v>
      </c>
    </row>
    <row r="182" spans="1:10" ht="45" customHeight="1" x14ac:dyDescent="0.25">
      <c r="A182" s="383">
        <v>177</v>
      </c>
      <c r="B182" s="307">
        <v>44820</v>
      </c>
      <c r="C182" s="312" t="s">
        <v>406</v>
      </c>
      <c r="D182" s="322" t="s">
        <v>303</v>
      </c>
      <c r="E182" s="313" t="s">
        <v>405</v>
      </c>
      <c r="F182" s="309" t="s">
        <v>82</v>
      </c>
      <c r="G182" s="314">
        <v>512.66</v>
      </c>
      <c r="H182" s="72"/>
      <c r="I182" s="48" t="s">
        <v>64</v>
      </c>
      <c r="J182" s="48" t="s">
        <v>65</v>
      </c>
    </row>
    <row r="183" spans="1:10" ht="36" customHeight="1" x14ac:dyDescent="0.25">
      <c r="A183" s="86">
        <v>178</v>
      </c>
      <c r="B183" s="90">
        <v>44825</v>
      </c>
      <c r="C183" s="238" t="s">
        <v>412</v>
      </c>
      <c r="D183" s="99" t="s">
        <v>413</v>
      </c>
      <c r="E183" s="96" t="s">
        <v>414</v>
      </c>
      <c r="F183" s="92" t="s">
        <v>82</v>
      </c>
      <c r="G183" s="101">
        <v>341</v>
      </c>
      <c r="H183" s="72"/>
      <c r="I183" s="48" t="s">
        <v>64</v>
      </c>
      <c r="J183" s="48" t="s">
        <v>65</v>
      </c>
    </row>
    <row r="184" spans="1:10" ht="41.25" customHeight="1" x14ac:dyDescent="0.25">
      <c r="A184" s="86">
        <v>179</v>
      </c>
      <c r="B184" s="90">
        <v>44825</v>
      </c>
      <c r="C184" s="238" t="s">
        <v>408</v>
      </c>
      <c r="D184" s="99" t="s">
        <v>418</v>
      </c>
      <c r="E184" s="121" t="s">
        <v>409</v>
      </c>
      <c r="F184" s="92" t="s">
        <v>82</v>
      </c>
      <c r="G184" s="101">
        <v>582</v>
      </c>
      <c r="H184" s="91"/>
      <c r="I184" s="48" t="s">
        <v>64</v>
      </c>
      <c r="J184" s="48" t="s">
        <v>65</v>
      </c>
    </row>
    <row r="185" spans="1:10" ht="38.25" customHeight="1" x14ac:dyDescent="0.25">
      <c r="A185" s="86">
        <v>180</v>
      </c>
      <c r="B185" s="83">
        <v>44825</v>
      </c>
      <c r="C185" s="238" t="s">
        <v>410</v>
      </c>
      <c r="D185" s="133" t="s">
        <v>86</v>
      </c>
      <c r="E185" s="118" t="s">
        <v>411</v>
      </c>
      <c r="F185" s="92" t="s">
        <v>82</v>
      </c>
      <c r="G185" s="101">
        <v>798</v>
      </c>
      <c r="H185" s="91"/>
      <c r="I185" s="48" t="s">
        <v>64</v>
      </c>
      <c r="J185" s="48" t="s">
        <v>65</v>
      </c>
    </row>
    <row r="186" spans="1:10" ht="36" customHeight="1" x14ac:dyDescent="0.25">
      <c r="A186" s="86">
        <v>181</v>
      </c>
      <c r="B186" s="90">
        <v>44826</v>
      </c>
      <c r="C186" s="168" t="s">
        <v>229</v>
      </c>
      <c r="D186" s="75" t="s">
        <v>106</v>
      </c>
      <c r="E186" s="74" t="s">
        <v>419</v>
      </c>
      <c r="F186" s="162" t="s">
        <v>73</v>
      </c>
      <c r="G186" s="169">
        <v>804</v>
      </c>
      <c r="H186" s="91"/>
      <c r="I186" s="48" t="s">
        <v>64</v>
      </c>
      <c r="J186" s="48" t="s">
        <v>65</v>
      </c>
    </row>
    <row r="187" spans="1:10" ht="36" customHeight="1" x14ac:dyDescent="0.25">
      <c r="A187" s="86">
        <v>182</v>
      </c>
      <c r="B187" s="90">
        <v>44826</v>
      </c>
      <c r="C187" s="238" t="s">
        <v>421</v>
      </c>
      <c r="D187" s="99" t="s">
        <v>117</v>
      </c>
      <c r="E187" s="96" t="s">
        <v>420</v>
      </c>
      <c r="F187" s="92" t="s">
        <v>82</v>
      </c>
      <c r="G187" s="101">
        <v>40</v>
      </c>
      <c r="H187" s="91"/>
      <c r="I187" s="48" t="s">
        <v>64</v>
      </c>
      <c r="J187" s="48" t="s">
        <v>65</v>
      </c>
    </row>
    <row r="188" spans="1:10" ht="49.5" customHeight="1" x14ac:dyDescent="0.25">
      <c r="A188" s="363">
        <v>183</v>
      </c>
      <c r="B188" s="382">
        <v>44826</v>
      </c>
      <c r="C188" s="365" t="s">
        <v>367</v>
      </c>
      <c r="D188" s="365" t="s">
        <v>366</v>
      </c>
      <c r="E188" s="366" t="s">
        <v>425</v>
      </c>
      <c r="F188" s="367" t="s">
        <v>73</v>
      </c>
      <c r="G188" s="368">
        <v>8205.11</v>
      </c>
      <c r="H188" s="91"/>
      <c r="I188" s="48" t="s">
        <v>64</v>
      </c>
      <c r="J188" s="48" t="s">
        <v>65</v>
      </c>
    </row>
    <row r="189" spans="1:10" ht="48" customHeight="1" x14ac:dyDescent="0.25">
      <c r="A189" s="286">
        <v>184</v>
      </c>
      <c r="B189" s="377">
        <v>44827</v>
      </c>
      <c r="C189" s="304" t="s">
        <v>313</v>
      </c>
      <c r="D189" s="289" t="s">
        <v>424</v>
      </c>
      <c r="E189" s="290" t="s">
        <v>422</v>
      </c>
      <c r="F189" s="295" t="s">
        <v>73</v>
      </c>
      <c r="G189" s="292">
        <v>46475.41</v>
      </c>
      <c r="H189" s="91"/>
      <c r="I189" s="48" t="s">
        <v>64</v>
      </c>
      <c r="J189" s="48" t="s">
        <v>65</v>
      </c>
    </row>
    <row r="190" spans="1:10" ht="36.75" customHeight="1" x14ac:dyDescent="0.25">
      <c r="A190" s="383">
        <v>185</v>
      </c>
      <c r="B190" s="307">
        <v>44831</v>
      </c>
      <c r="C190" s="238" t="s">
        <v>309</v>
      </c>
      <c r="D190" s="69" t="s">
        <v>180</v>
      </c>
      <c r="E190" s="77" t="s">
        <v>426</v>
      </c>
      <c r="F190" s="78" t="s">
        <v>73</v>
      </c>
      <c r="G190" s="79">
        <v>500</v>
      </c>
      <c r="H190" s="91"/>
      <c r="I190" s="48" t="s">
        <v>64</v>
      </c>
      <c r="J190" s="48" t="s">
        <v>65</v>
      </c>
    </row>
    <row r="191" spans="1:10" ht="36.75" customHeight="1" x14ac:dyDescent="0.25">
      <c r="A191" s="265">
        <v>186</v>
      </c>
      <c r="B191" s="384">
        <v>44831</v>
      </c>
      <c r="C191" s="266"/>
      <c r="D191" s="231"/>
      <c r="E191" s="235" t="s">
        <v>427</v>
      </c>
      <c r="F191" s="233"/>
      <c r="G191" s="234"/>
      <c r="H191" s="91"/>
      <c r="I191" s="48" t="s">
        <v>64</v>
      </c>
      <c r="J191" s="48" t="s">
        <v>65</v>
      </c>
    </row>
    <row r="192" spans="1:10" ht="36" customHeight="1" x14ac:dyDescent="0.25">
      <c r="A192" s="265">
        <v>187</v>
      </c>
      <c r="B192" s="384">
        <v>44833</v>
      </c>
      <c r="C192" s="385" t="s">
        <v>540</v>
      </c>
      <c r="D192" s="188" t="s">
        <v>69</v>
      </c>
      <c r="E192" s="386" t="s">
        <v>539</v>
      </c>
      <c r="F192" s="387"/>
      <c r="G192" s="189"/>
      <c r="H192" s="91"/>
      <c r="I192" s="48" t="s">
        <v>64</v>
      </c>
      <c r="J192" s="48" t="s">
        <v>65</v>
      </c>
    </row>
    <row r="193" spans="1:10" ht="35.25" customHeight="1" x14ac:dyDescent="0.25">
      <c r="A193" s="86">
        <v>188</v>
      </c>
      <c r="B193" s="90">
        <v>44834</v>
      </c>
      <c r="C193" s="87" t="s">
        <v>429</v>
      </c>
      <c r="D193" s="69" t="s">
        <v>196</v>
      </c>
      <c r="E193" s="77" t="s">
        <v>428</v>
      </c>
      <c r="F193" s="78" t="s">
        <v>82</v>
      </c>
      <c r="G193" s="79"/>
      <c r="H193" s="91"/>
      <c r="I193" s="48" t="s">
        <v>64</v>
      </c>
      <c r="J193" s="48" t="s">
        <v>65</v>
      </c>
    </row>
    <row r="194" spans="1:10" ht="35.25" customHeight="1" x14ac:dyDescent="0.25">
      <c r="A194" s="298">
        <v>189</v>
      </c>
      <c r="B194" s="401">
        <v>44834</v>
      </c>
      <c r="C194" s="303"/>
      <c r="D194" s="303" t="s">
        <v>139</v>
      </c>
      <c r="E194" s="300" t="s">
        <v>475</v>
      </c>
      <c r="F194" s="301"/>
      <c r="G194" s="302"/>
      <c r="H194" s="91"/>
      <c r="I194" s="48" t="s">
        <v>64</v>
      </c>
      <c r="J194" s="48" t="s">
        <v>65</v>
      </c>
    </row>
    <row r="195" spans="1:10" ht="36.75" customHeight="1" x14ac:dyDescent="0.25">
      <c r="A195" s="86">
        <v>190</v>
      </c>
      <c r="B195" s="90">
        <v>44837</v>
      </c>
      <c r="C195" s="124"/>
      <c r="D195" s="133" t="s">
        <v>308</v>
      </c>
      <c r="E195" s="118" t="s">
        <v>430</v>
      </c>
      <c r="F195" s="92" t="s">
        <v>73</v>
      </c>
      <c r="G195" s="101">
        <v>9538</v>
      </c>
      <c r="H195" s="91"/>
      <c r="I195" s="48" t="s">
        <v>64</v>
      </c>
      <c r="J195" s="48" t="s">
        <v>65</v>
      </c>
    </row>
    <row r="196" spans="1:10" ht="32.25" customHeight="1" x14ac:dyDescent="0.25">
      <c r="A196" s="86">
        <v>191</v>
      </c>
      <c r="B196" s="145">
        <v>44839</v>
      </c>
      <c r="C196" s="87" t="s">
        <v>429</v>
      </c>
      <c r="D196" s="69" t="s">
        <v>196</v>
      </c>
      <c r="E196" s="77" t="s">
        <v>431</v>
      </c>
      <c r="F196" s="78" t="s">
        <v>73</v>
      </c>
      <c r="G196" s="79">
        <v>1422</v>
      </c>
      <c r="H196" s="72"/>
      <c r="I196" s="48" t="s">
        <v>64</v>
      </c>
      <c r="J196" s="48" t="s">
        <v>65</v>
      </c>
    </row>
    <row r="197" spans="1:10" ht="36.75" customHeight="1" x14ac:dyDescent="0.25">
      <c r="A197" s="369">
        <v>192</v>
      </c>
      <c r="B197" s="388"/>
      <c r="C197" s="389"/>
      <c r="D197" s="371" t="s">
        <v>351</v>
      </c>
      <c r="E197" s="372" t="s">
        <v>432</v>
      </c>
      <c r="F197" s="373" t="s">
        <v>73</v>
      </c>
      <c r="G197" s="374">
        <v>406.2</v>
      </c>
      <c r="H197" s="72"/>
      <c r="I197" s="48" t="s">
        <v>64</v>
      </c>
      <c r="J197" s="48" t="s">
        <v>65</v>
      </c>
    </row>
    <row r="198" spans="1:10" ht="38.25" customHeight="1" x14ac:dyDescent="0.25">
      <c r="A198" s="86">
        <v>193</v>
      </c>
      <c r="B198" s="90">
        <v>44840</v>
      </c>
      <c r="C198" s="211" t="s">
        <v>433</v>
      </c>
      <c r="D198" s="69" t="s">
        <v>470</v>
      </c>
      <c r="E198" s="390" t="s">
        <v>434</v>
      </c>
      <c r="F198" s="78" t="s">
        <v>82</v>
      </c>
      <c r="G198" s="79">
        <v>225</v>
      </c>
      <c r="H198" s="72"/>
      <c r="I198" s="48" t="s">
        <v>64</v>
      </c>
      <c r="J198" s="48" t="s">
        <v>65</v>
      </c>
    </row>
    <row r="199" spans="1:10" ht="33" customHeight="1" x14ac:dyDescent="0.25">
      <c r="A199" s="391">
        <v>194</v>
      </c>
      <c r="B199" s="392">
        <v>44841</v>
      </c>
      <c r="C199" s="393"/>
      <c r="D199" s="394" t="s">
        <v>160</v>
      </c>
      <c r="E199" s="396" t="s">
        <v>376</v>
      </c>
      <c r="F199" s="395" t="s">
        <v>73</v>
      </c>
      <c r="G199" s="397">
        <v>800</v>
      </c>
      <c r="H199" s="72"/>
      <c r="I199" s="48" t="s">
        <v>64</v>
      </c>
      <c r="J199" s="48" t="s">
        <v>65</v>
      </c>
    </row>
    <row r="200" spans="1:10" ht="35.25" customHeight="1" x14ac:dyDescent="0.25">
      <c r="A200" s="86">
        <v>195</v>
      </c>
      <c r="B200" s="90">
        <v>44845</v>
      </c>
      <c r="C200" s="257" t="s">
        <v>435</v>
      </c>
      <c r="D200" s="99" t="s">
        <v>331</v>
      </c>
      <c r="E200" s="77" t="s">
        <v>436</v>
      </c>
      <c r="F200" s="78" t="s">
        <v>82</v>
      </c>
      <c r="G200" s="146">
        <v>1260</v>
      </c>
      <c r="H200" s="72"/>
      <c r="I200" s="48" t="s">
        <v>64</v>
      </c>
      <c r="J200" s="48" t="s">
        <v>65</v>
      </c>
    </row>
    <row r="201" spans="1:10" ht="34.5" customHeight="1" x14ac:dyDescent="0.25">
      <c r="A201" s="86">
        <v>196</v>
      </c>
      <c r="B201" s="90">
        <v>44845</v>
      </c>
      <c r="C201" s="257" t="s">
        <v>437</v>
      </c>
      <c r="D201" s="69" t="s">
        <v>173</v>
      </c>
      <c r="E201" s="85" t="s">
        <v>440</v>
      </c>
      <c r="F201" s="92" t="s">
        <v>82</v>
      </c>
      <c r="G201" s="119">
        <v>210</v>
      </c>
      <c r="H201" s="72"/>
      <c r="I201" s="48" t="s">
        <v>64</v>
      </c>
      <c r="J201" s="48" t="s">
        <v>65</v>
      </c>
    </row>
    <row r="202" spans="1:10" ht="34.5" customHeight="1" x14ac:dyDescent="0.25">
      <c r="A202" s="86">
        <v>197</v>
      </c>
      <c r="B202" s="90">
        <v>44845</v>
      </c>
      <c r="C202" s="257" t="s">
        <v>439</v>
      </c>
      <c r="D202" s="69" t="s">
        <v>438</v>
      </c>
      <c r="E202" s="85" t="s">
        <v>468</v>
      </c>
      <c r="F202" s="92" t="s">
        <v>82</v>
      </c>
      <c r="G202" s="119">
        <v>355</v>
      </c>
      <c r="H202" s="72"/>
      <c r="I202" s="48" t="s">
        <v>64</v>
      </c>
      <c r="J202" s="48" t="s">
        <v>65</v>
      </c>
    </row>
    <row r="203" spans="1:10" ht="36" customHeight="1" x14ac:dyDescent="0.25">
      <c r="A203" s="86">
        <v>198</v>
      </c>
      <c r="B203" s="90">
        <v>44846</v>
      </c>
      <c r="C203" s="257" t="s">
        <v>441</v>
      </c>
      <c r="D203" s="69" t="s">
        <v>442</v>
      </c>
      <c r="E203" s="77" t="s">
        <v>443</v>
      </c>
      <c r="F203" s="92" t="s">
        <v>82</v>
      </c>
      <c r="G203" s="101">
        <v>1666.39</v>
      </c>
      <c r="H203" s="72"/>
      <c r="I203" s="48" t="s">
        <v>64</v>
      </c>
      <c r="J203" s="48" t="s">
        <v>65</v>
      </c>
    </row>
    <row r="204" spans="1:10" ht="35.25" customHeight="1" x14ac:dyDescent="0.25">
      <c r="A204" s="86">
        <v>199</v>
      </c>
      <c r="B204" s="90">
        <v>44846</v>
      </c>
      <c r="C204" s="168" t="s">
        <v>229</v>
      </c>
      <c r="D204" s="75" t="s">
        <v>106</v>
      </c>
      <c r="E204" s="170" t="s">
        <v>444</v>
      </c>
      <c r="F204" s="162" t="s">
        <v>73</v>
      </c>
      <c r="G204" s="169">
        <v>804</v>
      </c>
      <c r="H204" s="72"/>
      <c r="I204" s="48" t="s">
        <v>64</v>
      </c>
      <c r="J204" s="48" t="s">
        <v>65</v>
      </c>
    </row>
    <row r="205" spans="1:10" ht="35.25" customHeight="1" x14ac:dyDescent="0.25">
      <c r="A205" s="86">
        <v>200</v>
      </c>
      <c r="B205" s="108">
        <v>44846</v>
      </c>
      <c r="C205" s="219"/>
      <c r="D205" s="69" t="s">
        <v>231</v>
      </c>
      <c r="E205" s="77" t="s">
        <v>445</v>
      </c>
      <c r="F205" s="70" t="s">
        <v>73</v>
      </c>
      <c r="G205" s="79">
        <v>6984.74</v>
      </c>
      <c r="H205" s="72"/>
      <c r="I205" s="48" t="s">
        <v>64</v>
      </c>
      <c r="J205" s="48" t="s">
        <v>65</v>
      </c>
    </row>
    <row r="206" spans="1:10" ht="35.25" customHeight="1" x14ac:dyDescent="0.25">
      <c r="A206" s="86">
        <v>201</v>
      </c>
      <c r="B206" s="90">
        <v>44847</v>
      </c>
      <c r="C206" s="238" t="s">
        <v>408</v>
      </c>
      <c r="D206" s="99" t="s">
        <v>418</v>
      </c>
      <c r="E206" s="121" t="s">
        <v>446</v>
      </c>
      <c r="F206" s="92" t="s">
        <v>73</v>
      </c>
      <c r="G206" s="101">
        <v>562.6</v>
      </c>
      <c r="H206" s="72"/>
      <c r="I206" s="48" t="s">
        <v>64</v>
      </c>
      <c r="J206" s="48" t="s">
        <v>65</v>
      </c>
    </row>
    <row r="207" spans="1:10" ht="37.5" customHeight="1" x14ac:dyDescent="0.25">
      <c r="A207" s="86">
        <v>202</v>
      </c>
      <c r="B207" s="117" t="s">
        <v>447</v>
      </c>
      <c r="C207" s="281" t="s">
        <v>449</v>
      </c>
      <c r="D207" s="66" t="s">
        <v>198</v>
      </c>
      <c r="E207" s="35" t="s">
        <v>448</v>
      </c>
      <c r="F207" s="31" t="s">
        <v>73</v>
      </c>
      <c r="G207" s="28">
        <v>22000</v>
      </c>
      <c r="H207" s="72"/>
      <c r="I207" s="48" t="s">
        <v>64</v>
      </c>
      <c r="J207" s="48" t="s">
        <v>65</v>
      </c>
    </row>
    <row r="208" spans="1:10" ht="38.25" customHeight="1" x14ac:dyDescent="0.25">
      <c r="A208" s="86">
        <v>203</v>
      </c>
      <c r="B208" s="90">
        <v>44851</v>
      </c>
      <c r="C208" s="281" t="s">
        <v>137</v>
      </c>
      <c r="D208" s="66" t="s">
        <v>196</v>
      </c>
      <c r="E208" s="77" t="s">
        <v>448</v>
      </c>
      <c r="F208" s="70" t="s">
        <v>73</v>
      </c>
      <c r="G208" s="79">
        <v>23000</v>
      </c>
      <c r="H208" s="72"/>
      <c r="I208" s="48" t="s">
        <v>64</v>
      </c>
      <c r="J208" s="48" t="s">
        <v>65</v>
      </c>
    </row>
    <row r="209" spans="1:10" ht="35.25" customHeight="1" x14ac:dyDescent="0.25">
      <c r="A209" s="86">
        <v>204</v>
      </c>
      <c r="B209" s="90">
        <v>44851</v>
      </c>
      <c r="C209" s="191"/>
      <c r="D209" s="66" t="s">
        <v>450</v>
      </c>
      <c r="E209" s="118" t="s">
        <v>451</v>
      </c>
      <c r="F209" s="92" t="s">
        <v>73</v>
      </c>
      <c r="G209" s="101"/>
      <c r="H209" s="72"/>
      <c r="I209" s="48" t="s">
        <v>64</v>
      </c>
      <c r="J209" s="48" t="s">
        <v>65</v>
      </c>
    </row>
    <row r="210" spans="1:10" ht="36" customHeight="1" x14ac:dyDescent="0.25">
      <c r="A210" s="86">
        <v>205</v>
      </c>
      <c r="B210" s="117">
        <v>44853</v>
      </c>
      <c r="C210" s="135"/>
      <c r="D210" s="99" t="s">
        <v>331</v>
      </c>
      <c r="E210" s="121" t="s">
        <v>454</v>
      </c>
      <c r="F210" s="92" t="s">
        <v>73</v>
      </c>
      <c r="G210" s="147">
        <v>10370</v>
      </c>
      <c r="H210" s="72"/>
      <c r="I210" s="48" t="s">
        <v>64</v>
      </c>
      <c r="J210" s="48" t="s">
        <v>65</v>
      </c>
    </row>
    <row r="211" spans="1:10" ht="39" customHeight="1" x14ac:dyDescent="0.25">
      <c r="A211" s="86">
        <v>206</v>
      </c>
      <c r="B211" s="117" t="s">
        <v>452</v>
      </c>
      <c r="C211" s="238" t="s">
        <v>299</v>
      </c>
      <c r="D211" s="69" t="s">
        <v>298</v>
      </c>
      <c r="E211" s="77" t="s">
        <v>453</v>
      </c>
      <c r="F211" s="70" t="s">
        <v>73</v>
      </c>
      <c r="G211" s="79">
        <v>720</v>
      </c>
      <c r="H211" s="72"/>
      <c r="I211" s="48" t="s">
        <v>64</v>
      </c>
      <c r="J211" s="48" t="s">
        <v>65</v>
      </c>
    </row>
    <row r="212" spans="1:10" ht="36" customHeight="1" x14ac:dyDescent="0.25">
      <c r="A212" s="265">
        <v>207</v>
      </c>
      <c r="B212" s="384">
        <v>44855</v>
      </c>
      <c r="C212" s="266"/>
      <c r="D212" s="231"/>
      <c r="E212" s="235" t="s">
        <v>455</v>
      </c>
      <c r="F212" s="387"/>
      <c r="G212" s="189"/>
      <c r="H212" s="72"/>
      <c r="I212" s="48" t="s">
        <v>64</v>
      </c>
      <c r="J212" s="48" t="s">
        <v>65</v>
      </c>
    </row>
    <row r="213" spans="1:10" ht="35.25" customHeight="1" x14ac:dyDescent="0.25">
      <c r="A213" s="265">
        <v>208</v>
      </c>
      <c r="B213" s="426">
        <v>44855</v>
      </c>
      <c r="C213" s="427"/>
      <c r="D213" s="428"/>
      <c r="E213" s="429" t="s">
        <v>456</v>
      </c>
      <c r="F213" s="428"/>
      <c r="G213" s="430"/>
      <c r="H213" s="72"/>
      <c r="I213" s="48" t="s">
        <v>64</v>
      </c>
      <c r="J213" s="48" t="s">
        <v>65</v>
      </c>
    </row>
    <row r="214" spans="1:10" ht="33.75" customHeight="1" x14ac:dyDescent="0.25">
      <c r="A214" s="86">
        <v>209</v>
      </c>
      <c r="B214" s="90">
        <v>44859</v>
      </c>
      <c r="C214" s="211" t="s">
        <v>458</v>
      </c>
      <c r="D214" s="69" t="s">
        <v>457</v>
      </c>
      <c r="E214" s="85" t="s">
        <v>491</v>
      </c>
      <c r="F214" s="78" t="s">
        <v>82</v>
      </c>
      <c r="G214" s="79">
        <v>721.31</v>
      </c>
      <c r="H214" s="72"/>
      <c r="I214" s="48" t="s">
        <v>64</v>
      </c>
      <c r="J214" s="48" t="s">
        <v>65</v>
      </c>
    </row>
    <row r="215" spans="1:10" ht="30" customHeight="1" x14ac:dyDescent="0.25">
      <c r="A215" s="86">
        <v>210</v>
      </c>
      <c r="B215" s="90">
        <v>44859</v>
      </c>
      <c r="C215" s="211" t="s">
        <v>397</v>
      </c>
      <c r="D215" s="69" t="s">
        <v>398</v>
      </c>
      <c r="E215" s="77" t="s">
        <v>459</v>
      </c>
      <c r="F215" s="78" t="s">
        <v>73</v>
      </c>
      <c r="G215" s="79">
        <v>7200</v>
      </c>
      <c r="H215" s="72"/>
      <c r="I215" s="48" t="s">
        <v>64</v>
      </c>
      <c r="J215" s="48" t="s">
        <v>65</v>
      </c>
    </row>
    <row r="216" spans="1:10" ht="30.75" customHeight="1" x14ac:dyDescent="0.25">
      <c r="A216" s="86">
        <v>211</v>
      </c>
      <c r="B216" s="117">
        <v>44859</v>
      </c>
      <c r="C216" s="211" t="s">
        <v>460</v>
      </c>
      <c r="D216" s="99" t="s">
        <v>127</v>
      </c>
      <c r="E216" s="149" t="s">
        <v>461</v>
      </c>
      <c r="F216" s="92" t="s">
        <v>82</v>
      </c>
      <c r="G216" s="101">
        <v>764.4</v>
      </c>
      <c r="H216" s="72"/>
      <c r="I216" s="48" t="s">
        <v>64</v>
      </c>
      <c r="J216" s="48" t="s">
        <v>65</v>
      </c>
    </row>
    <row r="217" spans="1:10" ht="34.5" customHeight="1" x14ac:dyDescent="0.25">
      <c r="A217" s="86">
        <v>212</v>
      </c>
      <c r="B217" s="117">
        <v>44859</v>
      </c>
      <c r="C217" s="211" t="s">
        <v>122</v>
      </c>
      <c r="D217" s="69" t="s">
        <v>123</v>
      </c>
      <c r="E217" s="85" t="s">
        <v>462</v>
      </c>
      <c r="F217" s="78" t="s">
        <v>73</v>
      </c>
      <c r="G217" s="79">
        <v>878.11</v>
      </c>
      <c r="H217" s="72"/>
      <c r="I217" s="48" t="s">
        <v>64</v>
      </c>
      <c r="J217" s="48" t="s">
        <v>65</v>
      </c>
    </row>
    <row r="218" spans="1:10" ht="45.75" customHeight="1" x14ac:dyDescent="0.25">
      <c r="A218" s="86">
        <v>213</v>
      </c>
      <c r="B218" s="90">
        <v>44860</v>
      </c>
      <c r="C218" s="257" t="s">
        <v>463</v>
      </c>
      <c r="D218" s="99" t="s">
        <v>86</v>
      </c>
      <c r="E218" s="103" t="s">
        <v>464</v>
      </c>
      <c r="F218" s="92" t="s">
        <v>82</v>
      </c>
      <c r="G218" s="101">
        <v>170</v>
      </c>
      <c r="H218" s="72"/>
      <c r="I218" s="48" t="s">
        <v>64</v>
      </c>
      <c r="J218" s="48" t="s">
        <v>65</v>
      </c>
    </row>
    <row r="219" spans="1:10" ht="40.5" customHeight="1" x14ac:dyDescent="0.25">
      <c r="A219" s="86">
        <v>214</v>
      </c>
      <c r="B219" s="90">
        <v>44861</v>
      </c>
      <c r="C219" s="211" t="s">
        <v>104</v>
      </c>
      <c r="D219" s="69" t="s">
        <v>105</v>
      </c>
      <c r="E219" s="35" t="s">
        <v>477</v>
      </c>
      <c r="F219" s="32" t="s">
        <v>73</v>
      </c>
      <c r="G219" s="28">
        <v>1268</v>
      </c>
      <c r="H219" s="72"/>
      <c r="I219" s="48" t="s">
        <v>64</v>
      </c>
      <c r="J219" s="48" t="s">
        <v>65</v>
      </c>
    </row>
    <row r="220" spans="1:10" ht="46.5" customHeight="1" x14ac:dyDescent="0.25">
      <c r="A220" s="86">
        <v>215</v>
      </c>
      <c r="B220" s="90">
        <v>44861</v>
      </c>
      <c r="C220" s="398" t="s">
        <v>466</v>
      </c>
      <c r="D220" s="69" t="s">
        <v>465</v>
      </c>
      <c r="E220" s="118" t="s">
        <v>504</v>
      </c>
      <c r="F220" s="92" t="s">
        <v>82</v>
      </c>
      <c r="G220" s="101">
        <v>1500</v>
      </c>
      <c r="H220" s="72"/>
      <c r="I220" s="48" t="s">
        <v>64</v>
      </c>
      <c r="J220" s="48" t="s">
        <v>65</v>
      </c>
    </row>
    <row r="221" spans="1:10" ht="53.25" customHeight="1" x14ac:dyDescent="0.25">
      <c r="A221" s="86">
        <v>216</v>
      </c>
      <c r="B221" s="117">
        <v>44861</v>
      </c>
      <c r="C221" s="211" t="s">
        <v>433</v>
      </c>
      <c r="D221" s="69" t="s">
        <v>469</v>
      </c>
      <c r="E221" s="390" t="s">
        <v>467</v>
      </c>
      <c r="F221" s="78" t="s">
        <v>73</v>
      </c>
      <c r="G221" s="79">
        <v>225</v>
      </c>
      <c r="H221" s="72"/>
      <c r="I221" s="48" t="s">
        <v>64</v>
      </c>
      <c r="J221" s="48" t="s">
        <v>65</v>
      </c>
    </row>
    <row r="222" spans="1:10" ht="43.5" customHeight="1" x14ac:dyDescent="0.25">
      <c r="A222" s="402">
        <v>217</v>
      </c>
      <c r="B222" s="403">
        <v>44865</v>
      </c>
      <c r="C222" s="338"/>
      <c r="D222" s="334" t="s">
        <v>139</v>
      </c>
      <c r="E222" s="404" t="s">
        <v>474</v>
      </c>
      <c r="F222" s="405"/>
      <c r="G222" s="406"/>
      <c r="H222" s="72"/>
      <c r="I222" s="48" t="s">
        <v>64</v>
      </c>
      <c r="J222" s="48" t="s">
        <v>65</v>
      </c>
    </row>
    <row r="223" spans="1:10" ht="46.5" customHeight="1" x14ac:dyDescent="0.25">
      <c r="A223" s="93">
        <v>218</v>
      </c>
      <c r="B223" s="117">
        <v>44868</v>
      </c>
      <c r="C223" s="279"/>
      <c r="D223" s="95" t="s">
        <v>160</v>
      </c>
      <c r="E223" s="118" t="s">
        <v>476</v>
      </c>
      <c r="F223" s="92"/>
      <c r="G223" s="119">
        <v>1000</v>
      </c>
      <c r="H223" s="72"/>
      <c r="I223" s="48" t="s">
        <v>64</v>
      </c>
      <c r="J223" s="48" t="s">
        <v>65</v>
      </c>
    </row>
    <row r="224" spans="1:10" ht="44.25" customHeight="1" x14ac:dyDescent="0.25">
      <c r="A224" s="420">
        <v>219</v>
      </c>
      <c r="B224" s="388">
        <v>44875</v>
      </c>
      <c r="C224" s="421"/>
      <c r="D224" s="371" t="s">
        <v>351</v>
      </c>
      <c r="E224" s="372" t="s">
        <v>478</v>
      </c>
      <c r="F224" s="373" t="s">
        <v>73</v>
      </c>
      <c r="G224" s="374">
        <v>270.8</v>
      </c>
      <c r="H224" s="417" t="s">
        <v>479</v>
      </c>
      <c r="I224" s="48" t="s">
        <v>64</v>
      </c>
      <c r="J224" s="48" t="s">
        <v>65</v>
      </c>
    </row>
    <row r="225" spans="1:10" ht="41.25" customHeight="1" x14ac:dyDescent="0.25">
      <c r="A225" s="408">
        <v>220</v>
      </c>
      <c r="B225" s="307">
        <v>44875</v>
      </c>
      <c r="C225" s="409" t="s">
        <v>472</v>
      </c>
      <c r="D225" s="322" t="s">
        <v>360</v>
      </c>
      <c r="E225" s="313" t="s">
        <v>473</v>
      </c>
      <c r="F225" s="309" t="s">
        <v>82</v>
      </c>
      <c r="G225" s="410">
        <v>295.64999999999998</v>
      </c>
      <c r="H225" s="208" t="s">
        <v>479</v>
      </c>
      <c r="I225" s="48" t="s">
        <v>64</v>
      </c>
      <c r="J225" s="48" t="s">
        <v>65</v>
      </c>
    </row>
    <row r="226" spans="1:10" ht="57" customHeight="1" x14ac:dyDescent="0.25">
      <c r="A226" s="306">
        <v>221</v>
      </c>
      <c r="B226" s="307">
        <v>44875</v>
      </c>
      <c r="C226" s="407" t="s">
        <v>480</v>
      </c>
      <c r="D226" s="412" t="s">
        <v>481</v>
      </c>
      <c r="E226" s="411" t="s">
        <v>482</v>
      </c>
      <c r="F226" s="309" t="s">
        <v>82</v>
      </c>
      <c r="G226" s="314">
        <v>131.15</v>
      </c>
      <c r="H226" s="208" t="s">
        <v>479</v>
      </c>
      <c r="I226" s="48" t="s">
        <v>64</v>
      </c>
      <c r="J226" s="48" t="s">
        <v>65</v>
      </c>
    </row>
    <row r="227" spans="1:10" ht="64.5" customHeight="1" x14ac:dyDescent="0.25">
      <c r="A227" s="306">
        <v>222</v>
      </c>
      <c r="B227" s="307">
        <v>44875</v>
      </c>
      <c r="C227" s="312" t="s">
        <v>484</v>
      </c>
      <c r="D227" s="413" t="s">
        <v>252</v>
      </c>
      <c r="E227" s="313" t="s">
        <v>483</v>
      </c>
      <c r="F227" s="309" t="s">
        <v>82</v>
      </c>
      <c r="G227" s="314">
        <v>522.30999999999995</v>
      </c>
      <c r="H227" s="208" t="s">
        <v>479</v>
      </c>
      <c r="I227" s="48" t="s">
        <v>64</v>
      </c>
      <c r="J227" s="48" t="s">
        <v>65</v>
      </c>
    </row>
    <row r="228" spans="1:10" ht="49.5" customHeight="1" x14ac:dyDescent="0.25">
      <c r="A228" s="93">
        <v>223</v>
      </c>
      <c r="B228" s="90">
        <v>44880</v>
      </c>
      <c r="C228" s="257" t="s">
        <v>486</v>
      </c>
      <c r="D228" s="99" t="s">
        <v>485</v>
      </c>
      <c r="E228" s="118" t="s">
        <v>487</v>
      </c>
      <c r="F228" s="92" t="s">
        <v>82</v>
      </c>
      <c r="G228" s="119">
        <v>1040.1099999999999</v>
      </c>
      <c r="H228" s="91"/>
      <c r="I228" s="48" t="s">
        <v>64</v>
      </c>
      <c r="J228" s="48" t="s">
        <v>65</v>
      </c>
    </row>
    <row r="229" spans="1:10" ht="39.75" customHeight="1" x14ac:dyDescent="0.25">
      <c r="A229" s="93">
        <v>224</v>
      </c>
      <c r="B229" s="94">
        <v>44881</v>
      </c>
      <c r="C229" s="127"/>
      <c r="D229" s="88" t="s">
        <v>488</v>
      </c>
      <c r="E229" s="85" t="s">
        <v>489</v>
      </c>
      <c r="F229" s="78" t="s">
        <v>73</v>
      </c>
      <c r="G229" s="71">
        <v>64.22</v>
      </c>
      <c r="H229" s="95"/>
      <c r="I229" s="48" t="s">
        <v>64</v>
      </c>
      <c r="J229" s="48" t="s">
        <v>65</v>
      </c>
    </row>
    <row r="230" spans="1:10" ht="40.5" customHeight="1" x14ac:dyDescent="0.25">
      <c r="A230" s="93">
        <v>225</v>
      </c>
      <c r="B230" s="94">
        <v>44881</v>
      </c>
      <c r="C230" s="257" t="s">
        <v>439</v>
      </c>
      <c r="D230" s="69" t="s">
        <v>438</v>
      </c>
      <c r="E230" s="85" t="s">
        <v>490</v>
      </c>
      <c r="F230" s="92" t="s">
        <v>73</v>
      </c>
      <c r="G230" s="119">
        <v>355</v>
      </c>
      <c r="H230" s="95"/>
      <c r="I230" s="48" t="s">
        <v>64</v>
      </c>
      <c r="J230" s="48" t="s">
        <v>65</v>
      </c>
    </row>
    <row r="231" spans="1:10" ht="66" customHeight="1" x14ac:dyDescent="0.25">
      <c r="A231" s="93">
        <v>226</v>
      </c>
      <c r="B231" s="94">
        <v>44881</v>
      </c>
      <c r="C231" s="211" t="s">
        <v>458</v>
      </c>
      <c r="D231" s="69" t="s">
        <v>457</v>
      </c>
      <c r="E231" s="85" t="s">
        <v>492</v>
      </c>
      <c r="F231" s="78" t="s">
        <v>73</v>
      </c>
      <c r="G231" s="79">
        <v>721.31</v>
      </c>
      <c r="H231" s="95"/>
      <c r="I231" s="48" t="s">
        <v>64</v>
      </c>
      <c r="J231" s="48" t="s">
        <v>65</v>
      </c>
    </row>
    <row r="232" spans="1:10" ht="38.25" customHeight="1" x14ac:dyDescent="0.25">
      <c r="A232" s="93">
        <v>227</v>
      </c>
      <c r="B232" s="94">
        <v>44881</v>
      </c>
      <c r="C232" s="238" t="s">
        <v>410</v>
      </c>
      <c r="D232" s="133" t="s">
        <v>86</v>
      </c>
      <c r="E232" s="118" t="s">
        <v>493</v>
      </c>
      <c r="F232" s="92" t="s">
        <v>73</v>
      </c>
      <c r="G232" s="101">
        <v>668</v>
      </c>
      <c r="H232" s="95"/>
      <c r="I232" s="48" t="s">
        <v>64</v>
      </c>
      <c r="J232" s="48" t="s">
        <v>65</v>
      </c>
    </row>
    <row r="233" spans="1:10" ht="34.5" customHeight="1" x14ac:dyDescent="0.25">
      <c r="A233" s="93">
        <v>228</v>
      </c>
      <c r="B233" s="94">
        <v>44881</v>
      </c>
      <c r="C233" s="238" t="s">
        <v>412</v>
      </c>
      <c r="D233" s="99" t="s">
        <v>413</v>
      </c>
      <c r="E233" s="96" t="s">
        <v>494</v>
      </c>
      <c r="F233" s="92" t="s">
        <v>73</v>
      </c>
      <c r="G233" s="101">
        <v>341</v>
      </c>
      <c r="H233" s="95"/>
      <c r="I233" s="48" t="s">
        <v>64</v>
      </c>
      <c r="J233" s="48" t="s">
        <v>65</v>
      </c>
    </row>
    <row r="234" spans="1:10" ht="33.75" customHeight="1" x14ac:dyDescent="0.25">
      <c r="A234" s="93">
        <v>229</v>
      </c>
      <c r="B234" s="94">
        <v>44881</v>
      </c>
      <c r="C234" s="164" t="s">
        <v>77</v>
      </c>
      <c r="D234" s="122" t="s">
        <v>78</v>
      </c>
      <c r="E234" s="118" t="s">
        <v>495</v>
      </c>
      <c r="F234" s="92" t="s">
        <v>73</v>
      </c>
      <c r="G234" s="101">
        <v>935.25</v>
      </c>
      <c r="H234" s="95"/>
      <c r="I234" s="48" t="s">
        <v>64</v>
      </c>
      <c r="J234" s="48" t="s">
        <v>65</v>
      </c>
    </row>
    <row r="235" spans="1:10" ht="32.25" customHeight="1" x14ac:dyDescent="0.25">
      <c r="A235" s="93">
        <v>230</v>
      </c>
      <c r="B235" s="94">
        <v>44881</v>
      </c>
      <c r="C235" s="154"/>
      <c r="D235" s="198" t="s">
        <v>196</v>
      </c>
      <c r="E235" s="77" t="s">
        <v>451</v>
      </c>
      <c r="F235" s="78" t="s">
        <v>73</v>
      </c>
      <c r="G235" s="71">
        <v>9256.51</v>
      </c>
      <c r="H235" s="95"/>
      <c r="I235" s="40" t="s">
        <v>64</v>
      </c>
      <c r="J235" s="40" t="s">
        <v>65</v>
      </c>
    </row>
    <row r="236" spans="1:10" ht="33.75" customHeight="1" x14ac:dyDescent="0.25">
      <c r="A236" s="93">
        <v>231</v>
      </c>
      <c r="B236" s="94">
        <v>44882</v>
      </c>
      <c r="C236" s="168" t="s">
        <v>229</v>
      </c>
      <c r="D236" s="75" t="s">
        <v>106</v>
      </c>
      <c r="E236" s="170" t="s">
        <v>496</v>
      </c>
      <c r="F236" s="162" t="s">
        <v>73</v>
      </c>
      <c r="G236" s="169">
        <v>804</v>
      </c>
      <c r="H236" s="95"/>
      <c r="I236" s="40" t="s">
        <v>64</v>
      </c>
      <c r="J236" s="40" t="s">
        <v>65</v>
      </c>
    </row>
    <row r="237" spans="1:10" ht="54.75" customHeight="1" x14ac:dyDescent="0.25">
      <c r="A237" s="414">
        <v>232</v>
      </c>
      <c r="B237" s="415">
        <v>44882</v>
      </c>
      <c r="C237" s="416"/>
      <c r="D237" s="188"/>
      <c r="E237" s="425" t="s">
        <v>530</v>
      </c>
      <c r="F237" s="416" t="s">
        <v>82</v>
      </c>
      <c r="G237" s="329">
        <v>195000</v>
      </c>
      <c r="H237" s="95"/>
      <c r="I237" s="40" t="s">
        <v>64</v>
      </c>
      <c r="J237" s="40" t="s">
        <v>65</v>
      </c>
    </row>
    <row r="238" spans="1:10" ht="37.5" customHeight="1" x14ac:dyDescent="0.25">
      <c r="A238" s="93">
        <v>233</v>
      </c>
      <c r="B238" s="108">
        <v>44883</v>
      </c>
      <c r="C238" s="211" t="s">
        <v>326</v>
      </c>
      <c r="D238" s="69" t="s">
        <v>293</v>
      </c>
      <c r="E238" s="77" t="s">
        <v>497</v>
      </c>
      <c r="F238" s="78" t="s">
        <v>73</v>
      </c>
      <c r="G238" s="79">
        <v>2833</v>
      </c>
      <c r="H238" s="95"/>
      <c r="I238" s="40" t="s">
        <v>64</v>
      </c>
      <c r="J238" s="40" t="s">
        <v>65</v>
      </c>
    </row>
    <row r="239" spans="1:10" ht="40.5" customHeight="1" x14ac:dyDescent="0.25">
      <c r="A239" s="93">
        <v>234</v>
      </c>
      <c r="B239" s="94">
        <v>44887</v>
      </c>
      <c r="C239" s="87" t="s">
        <v>498</v>
      </c>
      <c r="D239" s="69" t="s">
        <v>215</v>
      </c>
      <c r="E239" s="160" t="s">
        <v>499</v>
      </c>
      <c r="F239" s="78" t="s">
        <v>82</v>
      </c>
      <c r="G239" s="79">
        <v>240</v>
      </c>
      <c r="H239" s="95"/>
      <c r="I239" s="40" t="s">
        <v>64</v>
      </c>
      <c r="J239" s="40" t="s">
        <v>65</v>
      </c>
    </row>
    <row r="240" spans="1:10" ht="34.5" customHeight="1" x14ac:dyDescent="0.25">
      <c r="A240" s="93">
        <v>235</v>
      </c>
      <c r="B240" s="94">
        <v>44887</v>
      </c>
      <c r="C240" s="132" t="s">
        <v>500</v>
      </c>
      <c r="D240" s="99" t="s">
        <v>501</v>
      </c>
      <c r="E240" s="121" t="s">
        <v>502</v>
      </c>
      <c r="F240" s="95" t="s">
        <v>82</v>
      </c>
      <c r="G240" s="97">
        <v>819.6</v>
      </c>
      <c r="H240" s="76"/>
      <c r="I240" s="40" t="s">
        <v>64</v>
      </c>
      <c r="J240" s="40" t="s">
        <v>65</v>
      </c>
    </row>
    <row r="241" spans="1:10" ht="36" customHeight="1" x14ac:dyDescent="0.25">
      <c r="A241" s="93">
        <v>236</v>
      </c>
      <c r="B241" s="94">
        <v>44888</v>
      </c>
      <c r="C241" s="257" t="s">
        <v>441</v>
      </c>
      <c r="D241" s="69" t="s">
        <v>442</v>
      </c>
      <c r="E241" s="77" t="s">
        <v>503</v>
      </c>
      <c r="F241" s="92" t="s">
        <v>73</v>
      </c>
      <c r="G241" s="101">
        <v>1666.39</v>
      </c>
      <c r="H241" s="76"/>
      <c r="I241" s="40" t="s">
        <v>64</v>
      </c>
      <c r="J241" s="40" t="s">
        <v>65</v>
      </c>
    </row>
    <row r="242" spans="1:10" ht="36" customHeight="1" x14ac:dyDescent="0.25">
      <c r="A242" s="93">
        <v>237</v>
      </c>
      <c r="B242" s="94">
        <v>44890</v>
      </c>
      <c r="C242" s="398" t="s">
        <v>466</v>
      </c>
      <c r="D242" s="69" t="s">
        <v>465</v>
      </c>
      <c r="E242" s="149" t="s">
        <v>505</v>
      </c>
      <c r="F242" s="92" t="s">
        <v>73</v>
      </c>
      <c r="G242" s="101">
        <v>1500</v>
      </c>
      <c r="H242" s="76"/>
      <c r="I242" s="40" t="s">
        <v>64</v>
      </c>
      <c r="J242" s="40" t="s">
        <v>65</v>
      </c>
    </row>
    <row r="243" spans="1:10" ht="38.25" customHeight="1" x14ac:dyDescent="0.25">
      <c r="A243" s="93">
        <v>238</v>
      </c>
      <c r="B243" s="90">
        <v>44893</v>
      </c>
      <c r="C243" s="398" t="s">
        <v>506</v>
      </c>
      <c r="D243" s="69" t="s">
        <v>507</v>
      </c>
      <c r="E243" s="85" t="s">
        <v>508</v>
      </c>
      <c r="F243" s="78" t="s">
        <v>82</v>
      </c>
      <c r="G243" s="79">
        <v>590.16</v>
      </c>
      <c r="H243" s="72"/>
      <c r="I243" s="40" t="s">
        <v>64</v>
      </c>
      <c r="J243" s="40" t="s">
        <v>65</v>
      </c>
    </row>
    <row r="244" spans="1:10" ht="33.75" customHeight="1" x14ac:dyDescent="0.25">
      <c r="A244" s="93">
        <v>239</v>
      </c>
      <c r="B244" s="90">
        <v>44893</v>
      </c>
      <c r="C244" s="398" t="s">
        <v>513</v>
      </c>
      <c r="D244" s="69" t="s">
        <v>509</v>
      </c>
      <c r="E244" s="85" t="s">
        <v>517</v>
      </c>
      <c r="F244" s="78" t="s">
        <v>82</v>
      </c>
      <c r="G244" s="79">
        <v>1132</v>
      </c>
      <c r="H244" s="72"/>
      <c r="I244" s="40" t="s">
        <v>64</v>
      </c>
      <c r="J244" s="40" t="s">
        <v>65</v>
      </c>
    </row>
    <row r="245" spans="1:10" ht="37.5" customHeight="1" x14ac:dyDescent="0.25">
      <c r="A245" s="93">
        <v>240</v>
      </c>
      <c r="B245" s="90">
        <v>44893</v>
      </c>
      <c r="C245" s="123" t="s">
        <v>511</v>
      </c>
      <c r="D245" s="120" t="s">
        <v>512</v>
      </c>
      <c r="E245" s="118" t="s">
        <v>510</v>
      </c>
      <c r="F245" s="92" t="s">
        <v>82</v>
      </c>
      <c r="G245" s="101">
        <v>4349.7299999999996</v>
      </c>
      <c r="H245" s="72"/>
      <c r="I245" s="40" t="s">
        <v>64</v>
      </c>
      <c r="J245" s="40" t="s">
        <v>65</v>
      </c>
    </row>
    <row r="246" spans="1:10" ht="36.75" customHeight="1" x14ac:dyDescent="0.25">
      <c r="A246" s="93">
        <v>241</v>
      </c>
      <c r="B246" s="117">
        <v>44893</v>
      </c>
      <c r="C246" s="164" t="s">
        <v>514</v>
      </c>
      <c r="D246" s="99" t="s">
        <v>515</v>
      </c>
      <c r="E246" s="149" t="s">
        <v>516</v>
      </c>
      <c r="F246" s="92" t="s">
        <v>73</v>
      </c>
      <c r="G246" s="101">
        <v>1250</v>
      </c>
      <c r="H246" s="72"/>
      <c r="I246" s="40" t="s">
        <v>64</v>
      </c>
      <c r="J246" s="40" t="s">
        <v>65</v>
      </c>
    </row>
    <row r="247" spans="1:10" ht="37.5" customHeight="1" x14ac:dyDescent="0.25">
      <c r="A247" s="93">
        <v>242</v>
      </c>
      <c r="B247" s="117">
        <v>44894</v>
      </c>
      <c r="C247" s="211" t="s">
        <v>397</v>
      </c>
      <c r="D247" s="69" t="s">
        <v>398</v>
      </c>
      <c r="E247" s="77" t="s">
        <v>518</v>
      </c>
      <c r="F247" s="78" t="s">
        <v>73</v>
      </c>
      <c r="G247" s="79">
        <v>7200</v>
      </c>
      <c r="H247" s="72"/>
      <c r="I247" s="40" t="s">
        <v>64</v>
      </c>
      <c r="J247" s="40" t="s">
        <v>65</v>
      </c>
    </row>
    <row r="248" spans="1:10" ht="37.5" customHeight="1" x14ac:dyDescent="0.25">
      <c r="A248" s="93">
        <v>243</v>
      </c>
      <c r="B248" s="117">
        <v>44895</v>
      </c>
      <c r="C248" s="91"/>
      <c r="D248" s="99" t="s">
        <v>69</v>
      </c>
      <c r="E248" s="211" t="s">
        <v>519</v>
      </c>
      <c r="F248" s="92" t="s">
        <v>73</v>
      </c>
      <c r="G248" s="101">
        <v>32453.37</v>
      </c>
      <c r="H248" s="72"/>
      <c r="I248" s="40" t="s">
        <v>64</v>
      </c>
      <c r="J248" s="40" t="s">
        <v>65</v>
      </c>
    </row>
    <row r="249" spans="1:10" ht="37.5" customHeight="1" x14ac:dyDescent="0.25">
      <c r="A249" s="402">
        <v>244</v>
      </c>
      <c r="B249" s="403">
        <v>44895</v>
      </c>
      <c r="C249" s="332"/>
      <c r="D249" s="303" t="s">
        <v>139</v>
      </c>
      <c r="E249" s="300" t="s">
        <v>520</v>
      </c>
      <c r="F249" s="337"/>
      <c r="G249" s="302"/>
      <c r="H249" s="418"/>
      <c r="I249" s="419" t="s">
        <v>64</v>
      </c>
      <c r="J249" s="40" t="s">
        <v>65</v>
      </c>
    </row>
    <row r="250" spans="1:10" ht="37.5" customHeight="1" x14ac:dyDescent="0.25">
      <c r="A250" s="420">
        <v>245</v>
      </c>
      <c r="B250" s="388">
        <v>44904</v>
      </c>
      <c r="C250" s="421"/>
      <c r="D250" s="371" t="s">
        <v>351</v>
      </c>
      <c r="E250" s="372" t="s">
        <v>521</v>
      </c>
      <c r="F250" s="373" t="s">
        <v>73</v>
      </c>
      <c r="G250" s="374">
        <v>108.32</v>
      </c>
      <c r="H250" s="72"/>
      <c r="I250" s="40" t="s">
        <v>64</v>
      </c>
      <c r="J250" s="40" t="s">
        <v>65</v>
      </c>
    </row>
    <row r="251" spans="1:10" ht="47.25" customHeight="1" x14ac:dyDescent="0.25">
      <c r="A251" s="414">
        <v>246</v>
      </c>
      <c r="B251" s="384">
        <v>44904</v>
      </c>
      <c r="C251" s="230"/>
      <c r="D251" s="375"/>
      <c r="E251" s="422" t="s">
        <v>522</v>
      </c>
      <c r="F251" s="328"/>
      <c r="G251" s="329"/>
      <c r="H251" s="72"/>
      <c r="I251" s="40" t="s">
        <v>64</v>
      </c>
      <c r="J251" s="40" t="s">
        <v>65</v>
      </c>
    </row>
    <row r="252" spans="1:10" ht="47.25" customHeight="1" x14ac:dyDescent="0.25">
      <c r="A252" s="93">
        <v>247</v>
      </c>
      <c r="B252" s="90">
        <v>44908</v>
      </c>
      <c r="C252" s="219" t="s">
        <v>524</v>
      </c>
      <c r="D252" s="122" t="s">
        <v>298</v>
      </c>
      <c r="E252" s="118" t="s">
        <v>523</v>
      </c>
      <c r="F252" s="70" t="s">
        <v>82</v>
      </c>
      <c r="G252" s="79">
        <v>60</v>
      </c>
      <c r="H252" s="72"/>
      <c r="I252" s="40" t="s">
        <v>64</v>
      </c>
      <c r="J252" s="40" t="s">
        <v>65</v>
      </c>
    </row>
    <row r="253" spans="1:10" ht="36.75" customHeight="1" x14ac:dyDescent="0.25">
      <c r="A253" s="93">
        <v>248</v>
      </c>
      <c r="B253" s="90">
        <v>44909</v>
      </c>
      <c r="C253" s="124"/>
      <c r="D253" s="87" t="s">
        <v>160</v>
      </c>
      <c r="E253" s="77" t="s">
        <v>161</v>
      </c>
      <c r="F253" s="78"/>
      <c r="G253" s="79">
        <v>2000</v>
      </c>
      <c r="H253" s="72"/>
      <c r="I253" s="40" t="s">
        <v>64</v>
      </c>
      <c r="J253" s="40" t="s">
        <v>65</v>
      </c>
    </row>
    <row r="254" spans="1:10" ht="38.25" customHeight="1" x14ac:dyDescent="0.25">
      <c r="A254" s="93">
        <v>249</v>
      </c>
      <c r="B254" s="90">
        <v>44911</v>
      </c>
      <c r="C254" s="151"/>
      <c r="D254" s="93" t="s">
        <v>400</v>
      </c>
      <c r="E254" s="149" t="s">
        <v>312</v>
      </c>
      <c r="F254" s="92" t="s">
        <v>73</v>
      </c>
      <c r="G254" s="101"/>
      <c r="H254" s="72"/>
      <c r="I254" s="40" t="s">
        <v>64</v>
      </c>
      <c r="J254" s="40" t="s">
        <v>65</v>
      </c>
    </row>
    <row r="255" spans="1:10" ht="43.5" customHeight="1" x14ac:dyDescent="0.25">
      <c r="A255" s="93">
        <v>250</v>
      </c>
      <c r="B255" s="90">
        <v>44911</v>
      </c>
      <c r="C255" s="124" t="s">
        <v>511</v>
      </c>
      <c r="D255" s="120" t="s">
        <v>512</v>
      </c>
      <c r="E255" s="149" t="s">
        <v>526</v>
      </c>
      <c r="F255" s="92" t="s">
        <v>73</v>
      </c>
      <c r="G255" s="101">
        <v>4349.7299999999996</v>
      </c>
      <c r="H255" s="72"/>
      <c r="I255" s="40" t="s">
        <v>64</v>
      </c>
      <c r="J255" s="40" t="s">
        <v>65</v>
      </c>
    </row>
    <row r="256" spans="1:10" ht="42.75" customHeight="1" x14ac:dyDescent="0.25">
      <c r="A256" s="93">
        <v>251</v>
      </c>
      <c r="B256" s="90">
        <v>44911</v>
      </c>
      <c r="C256" s="124"/>
      <c r="D256" s="99" t="s">
        <v>525</v>
      </c>
      <c r="E256" s="96" t="s">
        <v>407</v>
      </c>
      <c r="F256" s="91"/>
      <c r="G256" s="101"/>
      <c r="H256" s="72"/>
      <c r="I256" s="40" t="s">
        <v>64</v>
      </c>
      <c r="J256" s="40" t="s">
        <v>65</v>
      </c>
    </row>
    <row r="257" spans="1:10" ht="34.5" customHeight="1" x14ac:dyDescent="0.25">
      <c r="A257" s="93">
        <v>252</v>
      </c>
      <c r="B257" s="117">
        <v>44914</v>
      </c>
      <c r="C257" s="136"/>
      <c r="D257" s="99" t="s">
        <v>528</v>
      </c>
      <c r="E257" s="121" t="s">
        <v>527</v>
      </c>
      <c r="F257" s="92" t="s">
        <v>73</v>
      </c>
      <c r="G257" s="101">
        <v>144.16</v>
      </c>
      <c r="H257" s="72"/>
      <c r="I257" s="40" t="s">
        <v>64</v>
      </c>
      <c r="J257" s="40" t="s">
        <v>65</v>
      </c>
    </row>
    <row r="258" spans="1:10" ht="30.75" customHeight="1" x14ac:dyDescent="0.25">
      <c r="A258" s="93">
        <v>253</v>
      </c>
      <c r="B258" s="117">
        <v>44915</v>
      </c>
      <c r="C258" s="423" t="s">
        <v>531</v>
      </c>
      <c r="D258" s="99" t="s">
        <v>353</v>
      </c>
      <c r="E258" s="77" t="s">
        <v>529</v>
      </c>
      <c r="F258" s="92" t="s">
        <v>82</v>
      </c>
      <c r="G258" s="101">
        <v>435.76</v>
      </c>
      <c r="H258" s="72"/>
      <c r="I258" s="40" t="s">
        <v>64</v>
      </c>
      <c r="J258" s="40" t="s">
        <v>65</v>
      </c>
    </row>
    <row r="259" spans="1:10" ht="32.25" customHeight="1" x14ac:dyDescent="0.25">
      <c r="A259" s="402">
        <v>254</v>
      </c>
      <c r="B259" s="401">
        <v>44925</v>
      </c>
      <c r="C259" s="424"/>
      <c r="D259" s="303" t="s">
        <v>139</v>
      </c>
      <c r="E259" s="300" t="s">
        <v>532</v>
      </c>
      <c r="F259" s="405"/>
      <c r="G259" s="406"/>
      <c r="H259" s="72"/>
      <c r="I259" s="40" t="s">
        <v>64</v>
      </c>
      <c r="J259" s="40" t="s">
        <v>65</v>
      </c>
    </row>
    <row r="260" spans="1:10" ht="31.5" customHeight="1" x14ac:dyDescent="0.25">
      <c r="A260" s="414">
        <v>255</v>
      </c>
      <c r="B260" s="384">
        <v>44925</v>
      </c>
      <c r="C260" s="416"/>
      <c r="D260" s="188"/>
      <c r="E260" s="425" t="s">
        <v>534</v>
      </c>
      <c r="F260" s="192" t="s">
        <v>82</v>
      </c>
      <c r="G260" s="189"/>
      <c r="H260" s="72"/>
      <c r="I260" s="40"/>
      <c r="J260" s="40"/>
    </row>
    <row r="261" spans="1:10" ht="26.25" customHeight="1" x14ac:dyDescent="0.25">
      <c r="A261" s="414">
        <v>256</v>
      </c>
      <c r="B261" s="384">
        <v>44925</v>
      </c>
      <c r="C261" s="431" t="s">
        <v>536</v>
      </c>
      <c r="D261" s="416" t="s">
        <v>535</v>
      </c>
      <c r="E261" s="386" t="s">
        <v>537</v>
      </c>
      <c r="F261" s="416"/>
      <c r="G261" s="329"/>
      <c r="H261" s="72"/>
      <c r="I261" s="40"/>
      <c r="J261" s="40"/>
    </row>
    <row r="262" spans="1:10" ht="25.5" customHeight="1" x14ac:dyDescent="0.25">
      <c r="A262" s="93">
        <v>257</v>
      </c>
      <c r="B262" s="90"/>
      <c r="C262" s="124"/>
      <c r="D262" s="122"/>
      <c r="E262" s="96"/>
      <c r="F262" s="91"/>
      <c r="G262" s="101"/>
      <c r="H262" s="72"/>
      <c r="I262" s="40"/>
      <c r="J262" s="40"/>
    </row>
    <row r="263" spans="1:10" ht="31.5" customHeight="1" x14ac:dyDescent="0.25">
      <c r="A263" s="93">
        <v>258</v>
      </c>
      <c r="B263" s="117"/>
      <c r="C263" s="92"/>
      <c r="D263" s="122"/>
      <c r="E263" s="118"/>
      <c r="F263" s="92"/>
      <c r="G263" s="119"/>
      <c r="H263" s="72"/>
      <c r="I263" s="40"/>
      <c r="J263" s="40"/>
    </row>
    <row r="264" spans="1:10" ht="30.75" customHeight="1" x14ac:dyDescent="0.25">
      <c r="A264" s="93">
        <v>259</v>
      </c>
      <c r="B264" s="117"/>
      <c r="C264" s="222"/>
      <c r="D264" s="120"/>
      <c r="E264" s="118"/>
      <c r="F264" s="92"/>
      <c r="G264" s="119"/>
      <c r="H264" s="72"/>
      <c r="I264" s="40"/>
      <c r="J264" s="40"/>
    </row>
    <row r="265" spans="1:10" ht="27" customHeight="1" x14ac:dyDescent="0.25">
      <c r="A265" s="93">
        <v>260</v>
      </c>
      <c r="B265" s="90"/>
      <c r="C265" s="223"/>
      <c r="D265" s="99"/>
      <c r="E265" s="143"/>
      <c r="F265" s="92"/>
      <c r="G265" s="101"/>
      <c r="H265" s="72"/>
      <c r="I265" s="40"/>
      <c r="J265" s="40"/>
    </row>
    <row r="266" spans="1:10" ht="26.25" customHeight="1" x14ac:dyDescent="0.25">
      <c r="A266" s="93">
        <v>261</v>
      </c>
      <c r="B266" s="90"/>
      <c r="C266" s="148"/>
      <c r="D266" s="102"/>
      <c r="E266" s="118"/>
      <c r="F266" s="92"/>
      <c r="G266" s="101"/>
      <c r="H266" s="72"/>
      <c r="I266" s="40"/>
      <c r="J266" s="40"/>
    </row>
    <row r="267" spans="1:10" ht="29.25" customHeight="1" x14ac:dyDescent="0.25">
      <c r="A267" s="93">
        <v>262</v>
      </c>
      <c r="B267" s="90"/>
      <c r="C267" s="150"/>
      <c r="D267" s="99"/>
      <c r="E267" s="121"/>
      <c r="F267" s="92"/>
      <c r="G267" s="101"/>
      <c r="H267" s="72"/>
      <c r="I267" s="40"/>
      <c r="J267" s="40"/>
    </row>
    <row r="268" spans="1:10" ht="24.75" customHeight="1" x14ac:dyDescent="0.25">
      <c r="A268" s="93">
        <v>263</v>
      </c>
      <c r="B268" s="90"/>
      <c r="C268" s="224"/>
      <c r="D268" s="150"/>
      <c r="E268" s="118"/>
      <c r="F268" s="92"/>
      <c r="G268" s="101"/>
      <c r="H268" s="72"/>
      <c r="I268" s="40"/>
      <c r="J268" s="40"/>
    </row>
    <row r="269" spans="1:10" ht="26.25" customHeight="1" x14ac:dyDescent="0.25">
      <c r="A269" s="93">
        <v>264</v>
      </c>
      <c r="B269" s="94"/>
      <c r="C269" s="225"/>
      <c r="D269" s="150"/>
      <c r="E269" s="118"/>
      <c r="F269" s="92"/>
      <c r="G269" s="101"/>
      <c r="H269" s="72"/>
      <c r="I269" s="40"/>
      <c r="J269" s="40"/>
    </row>
    <row r="270" spans="1:10" ht="33" customHeight="1" x14ac:dyDescent="0.25">
      <c r="A270" s="93">
        <v>265</v>
      </c>
      <c r="B270" s="90"/>
      <c r="C270" s="154"/>
      <c r="D270" s="133"/>
      <c r="E270" s="121"/>
      <c r="F270" s="92"/>
      <c r="G270" s="119"/>
      <c r="H270" s="72"/>
      <c r="I270" s="40"/>
      <c r="J270" s="40"/>
    </row>
    <row r="271" spans="1:10" ht="33" customHeight="1" x14ac:dyDescent="0.25">
      <c r="A271" s="93">
        <v>266</v>
      </c>
      <c r="B271" s="90"/>
      <c r="C271" s="136"/>
      <c r="D271" s="69"/>
      <c r="E271" s="85"/>
      <c r="F271" s="70"/>
      <c r="G271" s="79"/>
      <c r="H271" s="72"/>
      <c r="I271" s="40"/>
      <c r="J271" s="40"/>
    </row>
    <row r="272" spans="1:10" ht="33" customHeight="1" x14ac:dyDescent="0.25">
      <c r="A272" s="93">
        <v>267</v>
      </c>
      <c r="B272" s="90"/>
      <c r="C272" s="154"/>
      <c r="D272" s="122"/>
      <c r="E272" s="118"/>
      <c r="F272" s="92"/>
      <c r="G272" s="101"/>
      <c r="H272" s="72"/>
      <c r="I272" s="40"/>
      <c r="J272" s="40"/>
    </row>
    <row r="273" spans="1:34" ht="33" customHeight="1" x14ac:dyDescent="0.25">
      <c r="A273" s="93">
        <v>268</v>
      </c>
      <c r="B273" s="90"/>
      <c r="C273" s="217"/>
      <c r="D273" s="200"/>
      <c r="E273" s="130"/>
      <c r="F273" s="131"/>
      <c r="G273" s="97"/>
      <c r="H273" s="72"/>
      <c r="I273" s="40"/>
      <c r="J273" s="40"/>
    </row>
    <row r="274" spans="1:34" ht="28.5" customHeight="1" x14ac:dyDescent="0.25">
      <c r="A274" s="93">
        <v>269</v>
      </c>
      <c r="B274" s="117"/>
      <c r="C274" s="124"/>
      <c r="D274" s="99"/>
      <c r="E274" s="149"/>
      <c r="F274" s="92"/>
      <c r="G274" s="101"/>
      <c r="H274" s="72"/>
      <c r="I274" s="40"/>
      <c r="J274" s="40"/>
    </row>
    <row r="275" spans="1:34" ht="36" customHeight="1" x14ac:dyDescent="0.25">
      <c r="A275" s="93">
        <v>270</v>
      </c>
      <c r="B275" s="94"/>
      <c r="C275" s="154"/>
      <c r="D275" s="69"/>
      <c r="E275" s="77"/>
      <c r="F275" s="70"/>
      <c r="G275" s="79"/>
      <c r="H275" s="162"/>
      <c r="I275" s="40"/>
      <c r="J275" s="40"/>
    </row>
    <row r="276" spans="1:34" ht="36.75" customHeight="1" x14ac:dyDescent="0.25">
      <c r="A276" s="201"/>
      <c r="B276" s="203"/>
      <c r="C276" s="202"/>
      <c r="D276" s="204"/>
      <c r="E276" s="205"/>
      <c r="F276" s="116"/>
      <c r="G276" s="206"/>
      <c r="H276" s="162"/>
      <c r="I276" s="40"/>
      <c r="J276" s="40"/>
    </row>
    <row r="277" spans="1:34" ht="36.75" customHeight="1" x14ac:dyDescent="0.25">
      <c r="A277" s="201"/>
      <c r="B277" s="203"/>
      <c r="C277" s="202"/>
      <c r="D277" s="144"/>
      <c r="E277" s="207"/>
      <c r="F277" s="208"/>
      <c r="G277" s="209"/>
      <c r="H277" s="162"/>
      <c r="I277" s="40"/>
      <c r="J277" s="40"/>
    </row>
    <row r="278" spans="1:34" ht="36.75" customHeight="1" x14ac:dyDescent="0.25">
      <c r="A278" s="93"/>
      <c r="B278" s="90"/>
      <c r="C278" s="165"/>
      <c r="D278" s="133"/>
      <c r="E278" s="121"/>
      <c r="F278" s="92"/>
      <c r="G278" s="101"/>
      <c r="H278" s="72"/>
      <c r="I278" s="40"/>
      <c r="J278" s="40"/>
    </row>
    <row r="279" spans="1:34" ht="36" customHeight="1" x14ac:dyDescent="0.25">
      <c r="A279" s="93"/>
      <c r="B279" s="90"/>
      <c r="C279" s="135"/>
      <c r="D279" s="99"/>
      <c r="E279" s="121"/>
      <c r="F279" s="92"/>
      <c r="G279" s="147"/>
      <c r="H279" s="72"/>
      <c r="I279" s="40"/>
      <c r="J279" s="40"/>
    </row>
    <row r="280" spans="1:34" ht="35.25" customHeight="1" x14ac:dyDescent="0.25">
      <c r="A280" s="93"/>
      <c r="B280" s="90"/>
      <c r="C280" s="136"/>
      <c r="D280" s="95"/>
      <c r="E280" s="121"/>
      <c r="F280" s="92"/>
      <c r="G280" s="101"/>
      <c r="H280" s="72"/>
      <c r="I280" s="40"/>
      <c r="J280" s="40"/>
      <c r="AH280" s="210" t="s">
        <v>67</v>
      </c>
    </row>
    <row r="281" spans="1:34" ht="33" customHeight="1" x14ac:dyDescent="0.25">
      <c r="A281" s="93"/>
      <c r="B281" s="90"/>
      <c r="C281" s="150"/>
      <c r="D281" s="99"/>
      <c r="E281" s="121"/>
      <c r="F281" s="92"/>
      <c r="G281" s="101"/>
      <c r="H281" s="72"/>
      <c r="I281" s="40"/>
      <c r="J281" s="40"/>
    </row>
    <row r="282" spans="1:34" ht="36" customHeight="1" x14ac:dyDescent="0.25">
      <c r="A282" s="306"/>
      <c r="B282" s="307"/>
      <c r="C282" s="319"/>
      <c r="D282" s="309"/>
      <c r="E282" s="313"/>
      <c r="F282" s="309"/>
      <c r="G282" s="314"/>
      <c r="H282" s="320"/>
      <c r="I282" s="40"/>
      <c r="J282" s="40"/>
    </row>
    <row r="283" spans="1:34" ht="32.25" customHeight="1" x14ac:dyDescent="0.25">
      <c r="A283" s="306"/>
      <c r="B283" s="307"/>
      <c r="C283" s="321"/>
      <c r="D283" s="322"/>
      <c r="E283" s="313"/>
      <c r="F283" s="321"/>
      <c r="G283" s="323"/>
      <c r="H283" s="320"/>
      <c r="I283" s="40"/>
      <c r="J283" s="40"/>
    </row>
    <row r="284" spans="1:34" ht="31.5" customHeight="1" x14ac:dyDescent="0.25">
      <c r="A284" s="306"/>
      <c r="B284" s="307"/>
      <c r="C284" s="319"/>
      <c r="D284" s="324"/>
      <c r="E284" s="325"/>
      <c r="F284" s="309"/>
      <c r="G284" s="314"/>
      <c r="H284" s="320"/>
      <c r="I284" s="40"/>
      <c r="J284" s="40"/>
    </row>
    <row r="285" spans="1:34" ht="50.25" customHeight="1" x14ac:dyDescent="0.25">
      <c r="A285" s="306"/>
      <c r="B285" s="307"/>
      <c r="C285" s="308"/>
      <c r="D285" s="309"/>
      <c r="E285" s="310"/>
      <c r="F285" s="309"/>
      <c r="G285" s="311"/>
      <c r="H285" s="72"/>
      <c r="I285" s="40"/>
      <c r="J285" s="40"/>
    </row>
    <row r="286" spans="1:34" ht="36" customHeight="1" x14ac:dyDescent="0.25">
      <c r="A286" s="306"/>
      <c r="B286" s="307"/>
      <c r="C286" s="312"/>
      <c r="D286" s="309"/>
      <c r="E286" s="313"/>
      <c r="F286" s="309"/>
      <c r="G286" s="314"/>
      <c r="H286" s="72"/>
      <c r="I286" s="40"/>
      <c r="J286" s="40"/>
    </row>
    <row r="287" spans="1:34" ht="39" customHeight="1" x14ac:dyDescent="0.25">
      <c r="A287" s="306"/>
      <c r="B287" s="307"/>
      <c r="C287" s="312"/>
      <c r="D287" s="315"/>
      <c r="E287" s="316"/>
      <c r="F287" s="309"/>
      <c r="G287" s="314"/>
      <c r="H287" s="72"/>
      <c r="I287" s="40"/>
      <c r="J287" s="40"/>
    </row>
    <row r="288" spans="1:34" ht="39" customHeight="1" x14ac:dyDescent="0.25">
      <c r="A288" s="306"/>
      <c r="B288" s="307"/>
      <c r="C288" s="312"/>
      <c r="D288" s="317"/>
      <c r="E288" s="313"/>
      <c r="F288" s="309"/>
      <c r="G288" s="318"/>
      <c r="H288" s="72"/>
      <c r="I288" s="40"/>
      <c r="J288" s="40"/>
    </row>
    <row r="289" spans="1:10" ht="36.75" customHeight="1" x14ac:dyDescent="0.25">
      <c r="A289" s="306"/>
      <c r="B289" s="307"/>
      <c r="C289" s="312"/>
      <c r="D289" s="317"/>
      <c r="E289" s="313"/>
      <c r="F289" s="309"/>
      <c r="G289" s="318"/>
      <c r="H289" s="72"/>
      <c r="I289" s="40"/>
      <c r="J289" s="40"/>
    </row>
    <row r="290" spans="1:10" ht="39" customHeight="1" x14ac:dyDescent="0.25">
      <c r="A290" s="93"/>
      <c r="B290" s="90"/>
      <c r="C290" s="164"/>
      <c r="D290" s="99"/>
      <c r="E290" s="118"/>
      <c r="F290" s="92"/>
      <c r="G290" s="101"/>
      <c r="H290" s="72"/>
      <c r="I290" s="40"/>
      <c r="J290" s="40"/>
    </row>
    <row r="291" spans="1:10" ht="39.75" customHeight="1" x14ac:dyDescent="0.25">
      <c r="A291" s="93"/>
      <c r="B291" s="90"/>
      <c r="C291" s="195"/>
      <c r="D291" s="69"/>
      <c r="E291" s="85"/>
      <c r="F291" s="92"/>
      <c r="G291" s="101"/>
      <c r="H291" s="72"/>
      <c r="I291" s="40"/>
      <c r="J291" s="40"/>
    </row>
    <row r="292" spans="1:10" ht="27" customHeight="1" x14ac:dyDescent="0.25">
      <c r="A292" s="93"/>
      <c r="B292" s="90"/>
      <c r="C292" s="87"/>
      <c r="D292" s="134"/>
      <c r="E292" s="130"/>
      <c r="F292" s="131"/>
      <c r="G292" s="97"/>
      <c r="H292" s="72"/>
      <c r="I292" s="40"/>
      <c r="J292" s="40"/>
    </row>
    <row r="293" spans="1:10" ht="24.75" customHeight="1" x14ac:dyDescent="0.25">
      <c r="A293" s="93"/>
      <c r="B293" s="90"/>
      <c r="C293" s="91"/>
      <c r="D293" s="152"/>
      <c r="E293" s="100"/>
      <c r="F293" s="91"/>
      <c r="G293" s="142"/>
      <c r="H293" s="72"/>
      <c r="I293" s="40"/>
      <c r="J293" s="40"/>
    </row>
    <row r="294" spans="1:10" ht="27.75" customHeight="1" x14ac:dyDescent="0.25">
      <c r="A294" s="93"/>
      <c r="B294" s="117"/>
      <c r="C294" s="124"/>
      <c r="D294" s="122"/>
      <c r="E294" s="118"/>
      <c r="F294" s="92"/>
      <c r="G294" s="101"/>
      <c r="H294" s="72"/>
      <c r="I294" s="40"/>
      <c r="J294" s="40"/>
    </row>
    <row r="295" spans="1:10" ht="28.5" customHeight="1" x14ac:dyDescent="0.25">
      <c r="A295" s="93"/>
      <c r="B295" s="90"/>
      <c r="C295" s="136"/>
      <c r="D295" s="95"/>
      <c r="E295" s="100"/>
      <c r="F295" s="92"/>
      <c r="G295" s="101"/>
      <c r="H295" s="72"/>
      <c r="I295" s="40"/>
      <c r="J295" s="40"/>
    </row>
    <row r="296" spans="1:10" ht="30" customHeight="1" x14ac:dyDescent="0.25">
      <c r="A296" s="93"/>
      <c r="B296" s="90"/>
      <c r="C296" s="136"/>
      <c r="D296" s="92"/>
      <c r="E296" s="100"/>
      <c r="F296" s="92"/>
      <c r="G296" s="101"/>
      <c r="H296" s="72"/>
      <c r="I296" s="40"/>
      <c r="J296" s="40"/>
    </row>
    <row r="297" spans="1:10" ht="28.5" customHeight="1" x14ac:dyDescent="0.25">
      <c r="A297" s="93"/>
      <c r="B297" s="90"/>
      <c r="C297" s="136"/>
      <c r="D297" s="92"/>
      <c r="E297" s="100"/>
      <c r="F297" s="92"/>
      <c r="G297" s="101"/>
      <c r="H297" s="72"/>
      <c r="I297" s="40"/>
      <c r="J297" s="40"/>
    </row>
    <row r="298" spans="1:10" ht="27.75" customHeight="1" x14ac:dyDescent="0.25">
      <c r="A298" s="93"/>
      <c r="B298" s="90"/>
      <c r="C298" s="136"/>
      <c r="D298" s="92"/>
      <c r="E298" s="100"/>
      <c r="F298" s="92"/>
      <c r="G298" s="101"/>
      <c r="H298" s="72"/>
      <c r="I298" s="40"/>
      <c r="J298" s="40"/>
    </row>
    <row r="299" spans="1:10" ht="29.25" customHeight="1" x14ac:dyDescent="0.25">
      <c r="A299" s="93"/>
      <c r="B299" s="90"/>
      <c r="C299" s="91"/>
      <c r="D299" s="99"/>
      <c r="E299" s="100"/>
      <c r="F299" s="92"/>
      <c r="G299" s="101"/>
      <c r="H299" s="72"/>
      <c r="I299" s="40"/>
      <c r="J299" s="40"/>
    </row>
    <row r="300" spans="1:10" ht="36" customHeight="1" x14ac:dyDescent="0.25">
      <c r="A300" s="93"/>
      <c r="B300" s="90"/>
      <c r="C300" s="132"/>
      <c r="D300" s="99"/>
      <c r="E300" s="100"/>
      <c r="F300" s="92"/>
      <c r="G300" s="101"/>
      <c r="H300" s="72"/>
      <c r="I300" s="40"/>
      <c r="J300" s="40"/>
    </row>
    <row r="301" spans="1:10" ht="30.75" customHeight="1" x14ac:dyDescent="0.25">
      <c r="A301" s="93"/>
      <c r="B301" s="153"/>
      <c r="C301" s="98"/>
      <c r="D301" s="99"/>
      <c r="E301" s="149"/>
      <c r="F301" s="92"/>
      <c r="G301" s="101"/>
      <c r="H301" s="72"/>
      <c r="I301" s="40"/>
      <c r="J301" s="40"/>
    </row>
    <row r="302" spans="1:10" ht="25.5" customHeight="1" x14ac:dyDescent="0.25">
      <c r="A302" s="93"/>
      <c r="B302" s="90"/>
      <c r="C302" s="136"/>
      <c r="D302" s="99"/>
      <c r="E302" s="100"/>
      <c r="F302" s="92"/>
      <c r="G302" s="101"/>
      <c r="H302" s="72"/>
      <c r="I302" s="40"/>
      <c r="J302" s="40"/>
    </row>
    <row r="303" spans="1:10" ht="24" customHeight="1" x14ac:dyDescent="0.25">
      <c r="A303" s="93"/>
      <c r="B303" s="90"/>
      <c r="C303" s="154"/>
      <c r="D303" s="91"/>
      <c r="E303" s="100"/>
      <c r="F303" s="91"/>
      <c r="G303" s="142"/>
      <c r="H303" s="72"/>
      <c r="I303" s="40"/>
      <c r="J303" s="40"/>
    </row>
    <row r="304" spans="1:10" ht="24.75" customHeight="1" x14ac:dyDescent="0.25">
      <c r="A304" s="93"/>
      <c r="B304" s="90"/>
      <c r="C304" s="132"/>
      <c r="D304" s="99"/>
      <c r="E304" s="96"/>
      <c r="F304" s="95"/>
      <c r="G304" s="97"/>
      <c r="H304" s="72"/>
      <c r="I304" s="40"/>
      <c r="J304" s="40"/>
    </row>
    <row r="305" spans="1:10" ht="49.5" customHeight="1" x14ac:dyDescent="0.35">
      <c r="A305" s="93"/>
      <c r="B305" s="90"/>
      <c r="C305" s="91"/>
      <c r="D305" s="155"/>
      <c r="E305" s="156"/>
      <c r="F305" s="91"/>
      <c r="G305" s="142"/>
      <c r="H305" s="72"/>
      <c r="I305" s="40"/>
      <c r="J305" s="40"/>
    </row>
    <row r="306" spans="1:10" ht="27" customHeight="1" x14ac:dyDescent="0.25">
      <c r="A306" s="93"/>
      <c r="B306" s="117"/>
      <c r="C306" s="87"/>
      <c r="D306" s="134"/>
      <c r="E306" s="130"/>
      <c r="F306" s="131"/>
      <c r="G306" s="97"/>
      <c r="H306" s="72"/>
      <c r="I306" s="40"/>
      <c r="J306" s="40"/>
    </row>
    <row r="307" spans="1:10" ht="24" customHeight="1" x14ac:dyDescent="0.25">
      <c r="A307" s="93"/>
      <c r="B307" s="90"/>
      <c r="C307" s="95"/>
      <c r="D307" s="91"/>
      <c r="E307" s="100"/>
      <c r="F307" s="92"/>
      <c r="G307" s="101"/>
      <c r="H307" s="72"/>
      <c r="I307" s="40"/>
      <c r="J307" s="40"/>
    </row>
    <row r="308" spans="1:10" ht="24.75" customHeight="1" x14ac:dyDescent="0.25">
      <c r="A308" s="93"/>
      <c r="B308" s="90"/>
      <c r="C308" s="154"/>
      <c r="D308" s="92"/>
      <c r="E308" s="100"/>
      <c r="F308" s="92"/>
      <c r="G308" s="101"/>
      <c r="H308" s="72"/>
      <c r="I308" s="40"/>
      <c r="J308" s="40"/>
    </row>
    <row r="309" spans="1:10" ht="25.5" customHeight="1" x14ac:dyDescent="0.25">
      <c r="A309" s="93"/>
      <c r="B309" s="90"/>
      <c r="C309" s="154"/>
      <c r="D309" s="91"/>
      <c r="E309" s="100"/>
      <c r="F309" s="91"/>
      <c r="G309" s="142"/>
      <c r="H309" s="72"/>
      <c r="I309" s="40"/>
      <c r="J309" s="40"/>
    </row>
    <row r="310" spans="1:10" ht="27.75" customHeight="1" x14ac:dyDescent="0.25">
      <c r="A310" s="93"/>
      <c r="B310" s="90"/>
      <c r="C310" s="91"/>
      <c r="D310" s="91"/>
      <c r="E310" s="100"/>
      <c r="F310" s="91"/>
      <c r="G310" s="142"/>
      <c r="H310" s="72"/>
      <c r="I310" s="40"/>
      <c r="J310" s="40"/>
    </row>
    <row r="311" spans="1:10" ht="27.75" customHeight="1" x14ac:dyDescent="0.25">
      <c r="A311" s="93"/>
      <c r="B311" s="90"/>
      <c r="C311" s="91"/>
      <c r="D311" s="91"/>
      <c r="E311" s="100"/>
      <c r="F311" s="91"/>
      <c r="G311" s="142"/>
      <c r="H311" s="72"/>
      <c r="I311" s="40"/>
      <c r="J311" s="40"/>
    </row>
    <row r="312" spans="1:10" ht="27.75" customHeight="1" x14ac:dyDescent="0.25">
      <c r="A312" s="93"/>
      <c r="B312" s="90"/>
      <c r="C312" s="154"/>
      <c r="D312" s="91"/>
      <c r="E312" s="100"/>
      <c r="F312" s="91"/>
      <c r="G312" s="101"/>
      <c r="H312" s="72"/>
      <c r="I312" s="40"/>
      <c r="J312" s="40"/>
    </row>
    <row r="313" spans="1:10" ht="27.75" customHeight="1" x14ac:dyDescent="0.25">
      <c r="A313" s="93"/>
      <c r="B313" s="90"/>
      <c r="C313" s="154"/>
      <c r="D313" s="91"/>
      <c r="E313" s="100"/>
      <c r="F313" s="91"/>
      <c r="G313" s="101"/>
      <c r="H313" s="72"/>
      <c r="I313" s="40"/>
      <c r="J313" s="40"/>
    </row>
    <row r="314" spans="1:10" ht="50.25" customHeight="1" x14ac:dyDescent="0.25">
      <c r="A314" s="93"/>
      <c r="B314" s="90"/>
      <c r="C314" s="91"/>
      <c r="D314" s="91"/>
      <c r="E314" s="100"/>
      <c r="F314" s="91"/>
      <c r="G314" s="101"/>
      <c r="H314" s="72"/>
      <c r="I314" s="40"/>
      <c r="J314" s="40"/>
    </row>
    <row r="315" spans="1:10" ht="24" customHeight="1" x14ac:dyDescent="0.25">
      <c r="A315" s="93"/>
      <c r="B315" s="157"/>
      <c r="C315" s="91"/>
      <c r="D315" s="91"/>
      <c r="E315" s="100"/>
      <c r="F315" s="91"/>
      <c r="G315" s="101"/>
      <c r="H315" s="72"/>
      <c r="I315" s="40"/>
      <c r="J315" s="40"/>
    </row>
    <row r="316" spans="1:10" ht="22.5" customHeight="1" x14ac:dyDescent="0.25">
      <c r="A316" s="93"/>
      <c r="B316" s="157"/>
      <c r="C316" s="91"/>
      <c r="D316" s="91"/>
      <c r="E316" s="100"/>
      <c r="F316" s="91"/>
      <c r="G316" s="101"/>
      <c r="H316" s="72"/>
      <c r="I316" s="40"/>
      <c r="J316" s="40"/>
    </row>
    <row r="317" spans="1:10" ht="29.25" customHeight="1" x14ac:dyDescent="0.25">
      <c r="A317" s="93"/>
      <c r="B317" s="157"/>
      <c r="C317" s="91"/>
      <c r="D317" s="91"/>
      <c r="E317" s="100"/>
      <c r="F317" s="91"/>
      <c r="G317" s="101"/>
      <c r="H317" s="72"/>
      <c r="I317" s="40"/>
      <c r="J317" s="40"/>
    </row>
    <row r="318" spans="1:10" ht="30" customHeight="1" x14ac:dyDescent="0.25">
      <c r="A318" s="93"/>
      <c r="B318" s="157"/>
      <c r="C318" s="91"/>
      <c r="D318" s="91"/>
      <c r="E318" s="100"/>
      <c r="F318" s="91"/>
      <c r="G318" s="101"/>
      <c r="H318" s="72"/>
      <c r="I318" s="40"/>
      <c r="J318" s="40"/>
    </row>
    <row r="319" spans="1:10" ht="35.25" customHeight="1" x14ac:dyDescent="0.2">
      <c r="A319" s="91"/>
      <c r="B319" s="157"/>
      <c r="C319" s="91"/>
      <c r="D319" s="91"/>
      <c r="E319" s="100"/>
      <c r="F319" s="91"/>
      <c r="G319" s="142"/>
      <c r="H319" s="72"/>
      <c r="I319" s="40"/>
      <c r="J319" s="40"/>
    </row>
    <row r="320" spans="1:10" ht="33" customHeight="1" x14ac:dyDescent="0.2">
      <c r="A320" s="91"/>
      <c r="B320" s="157"/>
      <c r="C320" s="91"/>
      <c r="D320" s="91"/>
      <c r="E320" s="100"/>
      <c r="F320" s="91"/>
      <c r="G320" s="142"/>
      <c r="H320" s="72"/>
      <c r="I320" s="40"/>
      <c r="J320" s="40"/>
    </row>
    <row r="321" spans="1:10" ht="32.25" customHeight="1" x14ac:dyDescent="0.2">
      <c r="A321" s="91"/>
      <c r="B321" s="157"/>
      <c r="C321" s="91"/>
      <c r="D321" s="91"/>
      <c r="E321" s="100"/>
      <c r="F321" s="91"/>
      <c r="G321" s="142"/>
      <c r="H321" s="72"/>
      <c r="I321" s="40"/>
      <c r="J321" s="40"/>
    </row>
    <row r="322" spans="1:10" ht="37.5" customHeight="1" x14ac:dyDescent="0.2">
      <c r="A322" s="91"/>
      <c r="B322" s="157"/>
      <c r="C322" s="91"/>
      <c r="D322" s="91"/>
      <c r="E322" s="100"/>
      <c r="F322" s="91"/>
      <c r="G322" s="142"/>
      <c r="H322" s="72"/>
      <c r="I322" s="40"/>
      <c r="J322" s="40"/>
    </row>
    <row r="323" spans="1:10" ht="33" customHeight="1" x14ac:dyDescent="0.2">
      <c r="A323" s="91"/>
      <c r="B323" s="157"/>
      <c r="C323" s="91"/>
      <c r="D323" s="91"/>
      <c r="E323" s="100"/>
      <c r="F323" s="91"/>
      <c r="G323" s="142"/>
      <c r="H323" s="72"/>
      <c r="I323" s="40"/>
      <c r="J323" s="40"/>
    </row>
    <row r="324" spans="1:10" ht="30.75" customHeight="1" x14ac:dyDescent="0.2">
      <c r="A324" s="91"/>
      <c r="B324" s="157"/>
      <c r="C324" s="91"/>
      <c r="D324" s="91"/>
      <c r="E324" s="100"/>
      <c r="F324" s="91"/>
      <c r="G324" s="142"/>
      <c r="H324" s="72"/>
      <c r="I324" s="40"/>
      <c r="J324" s="40"/>
    </row>
    <row r="325" spans="1:10" ht="32.25" customHeight="1" x14ac:dyDescent="0.2">
      <c r="A325" s="91"/>
      <c r="B325" s="157"/>
      <c r="C325" s="91"/>
      <c r="D325" s="91"/>
      <c r="E325" s="100"/>
      <c r="F325" s="91"/>
      <c r="G325" s="142"/>
      <c r="H325" s="72"/>
      <c r="I325" s="40"/>
      <c r="J325" s="40"/>
    </row>
    <row r="326" spans="1:10" ht="36" customHeight="1" x14ac:dyDescent="0.2">
      <c r="A326" s="91"/>
      <c r="B326" s="157"/>
      <c r="C326" s="91"/>
      <c r="D326" s="91"/>
      <c r="E326" s="100"/>
      <c r="F326" s="91"/>
      <c r="G326" s="142"/>
      <c r="H326" s="72"/>
      <c r="I326" s="40"/>
      <c r="J326" s="40"/>
    </row>
    <row r="327" spans="1:10" ht="41.25" customHeight="1" x14ac:dyDescent="0.2">
      <c r="A327" s="91"/>
      <c r="B327" s="157"/>
      <c r="C327" s="91"/>
      <c r="D327" s="91"/>
      <c r="E327" s="100"/>
      <c r="F327" s="91"/>
      <c r="G327" s="142"/>
      <c r="H327" s="72"/>
      <c r="I327" s="40"/>
      <c r="J327" s="40"/>
    </row>
    <row r="328" spans="1:10" ht="48" customHeight="1" x14ac:dyDescent="0.2">
      <c r="A328" s="91"/>
      <c r="B328" s="157"/>
      <c r="C328" s="91"/>
      <c r="D328" s="91"/>
      <c r="E328" s="100"/>
      <c r="F328" s="91"/>
      <c r="G328" s="142"/>
      <c r="H328" s="72"/>
      <c r="I328" s="40"/>
      <c r="J328" s="40"/>
    </row>
    <row r="329" spans="1:10" ht="37.5" customHeight="1" x14ac:dyDescent="0.2">
      <c r="A329" s="91"/>
      <c r="B329" s="157"/>
      <c r="C329" s="91"/>
      <c r="D329" s="91"/>
      <c r="E329" s="100"/>
      <c r="F329" s="91"/>
      <c r="G329" s="142"/>
      <c r="H329" s="72"/>
      <c r="I329" s="40"/>
      <c r="J329" s="40"/>
    </row>
    <row r="330" spans="1:10" x14ac:dyDescent="0.2">
      <c r="A330" s="91"/>
      <c r="B330" s="157"/>
      <c r="C330" s="91"/>
      <c r="D330" s="91"/>
      <c r="E330" s="100"/>
      <c r="F330" s="91"/>
      <c r="G330" s="142"/>
      <c r="H330" s="72"/>
      <c r="I330" s="40"/>
      <c r="J330" s="40"/>
    </row>
    <row r="331" spans="1:10" x14ac:dyDescent="0.2">
      <c r="A331" s="91"/>
      <c r="B331" s="157"/>
      <c r="C331" s="91"/>
      <c r="D331" s="91"/>
      <c r="E331" s="100"/>
      <c r="F331" s="91"/>
      <c r="G331" s="142"/>
      <c r="H331" s="72"/>
      <c r="I331" s="40"/>
      <c r="J331" s="40"/>
    </row>
    <row r="332" spans="1:10" x14ac:dyDescent="0.2">
      <c r="A332" s="91"/>
      <c r="B332" s="157"/>
      <c r="C332" s="91"/>
      <c r="D332" s="91"/>
      <c r="E332" s="100"/>
      <c r="F332" s="91"/>
      <c r="G332" s="142"/>
      <c r="H332" s="72"/>
      <c r="I332" s="40"/>
      <c r="J332" s="40"/>
    </row>
    <row r="333" spans="1:10" x14ac:dyDescent="0.2">
      <c r="A333" s="91"/>
      <c r="B333" s="157"/>
      <c r="C333" s="91"/>
      <c r="D333" s="91"/>
      <c r="E333" s="100"/>
      <c r="F333" s="91"/>
      <c r="G333" s="142"/>
      <c r="H333" s="72"/>
      <c r="I333" s="40"/>
      <c r="J333" s="40"/>
    </row>
    <row r="334" spans="1:10" x14ac:dyDescent="0.2">
      <c r="A334" s="91"/>
      <c r="B334" s="157"/>
      <c r="C334" s="91"/>
      <c r="D334" s="91"/>
      <c r="E334" s="100"/>
      <c r="F334" s="91"/>
      <c r="G334" s="142"/>
      <c r="H334" s="72"/>
      <c r="I334" s="40"/>
      <c r="J334" s="40"/>
    </row>
    <row r="335" spans="1:10" x14ac:dyDescent="0.2">
      <c r="A335" s="91"/>
      <c r="B335" s="157"/>
      <c r="C335" s="91"/>
      <c r="D335" s="91"/>
      <c r="E335" s="100"/>
      <c r="F335" s="91"/>
      <c r="G335" s="142"/>
      <c r="H335" s="72"/>
      <c r="I335" s="40"/>
      <c r="J335" s="40"/>
    </row>
    <row r="336" spans="1:10" x14ac:dyDescent="0.2">
      <c r="A336" s="91"/>
      <c r="B336" s="157"/>
      <c r="C336" s="91"/>
      <c r="D336" s="91"/>
      <c r="E336" s="100"/>
      <c r="F336" s="91"/>
      <c r="G336" s="142"/>
      <c r="H336" s="72"/>
      <c r="I336" s="40"/>
      <c r="J336" s="40"/>
    </row>
    <row r="337" spans="1:10" x14ac:dyDescent="0.2">
      <c r="A337" s="91"/>
      <c r="B337" s="157"/>
      <c r="C337" s="91"/>
      <c r="D337" s="91"/>
      <c r="E337" s="100"/>
      <c r="F337" s="91"/>
      <c r="G337" s="142"/>
      <c r="H337" s="72"/>
      <c r="I337" s="40"/>
      <c r="J337" s="40"/>
    </row>
    <row r="338" spans="1:10" x14ac:dyDescent="0.2">
      <c r="A338" s="91"/>
      <c r="B338" s="157"/>
      <c r="C338" s="91"/>
      <c r="D338" s="91"/>
      <c r="E338" s="100"/>
      <c r="F338" s="91"/>
      <c r="G338" s="142"/>
      <c r="H338" s="72"/>
      <c r="I338" s="40"/>
      <c r="J338" s="40"/>
    </row>
    <row r="339" spans="1:10" x14ac:dyDescent="0.2">
      <c r="A339" s="91"/>
      <c r="B339" s="157"/>
      <c r="C339" s="91"/>
      <c r="D339" s="91"/>
      <c r="E339" s="100"/>
      <c r="F339" s="91"/>
      <c r="G339" s="142"/>
      <c r="H339" s="72"/>
      <c r="I339" s="40"/>
      <c r="J339" s="40"/>
    </row>
    <row r="340" spans="1:10" x14ac:dyDescent="0.2">
      <c r="A340" s="91"/>
      <c r="B340" s="157"/>
      <c r="C340" s="91"/>
      <c r="D340" s="91"/>
      <c r="E340" s="100"/>
      <c r="F340" s="91"/>
      <c r="G340" s="142"/>
      <c r="H340" s="72"/>
      <c r="I340" s="40"/>
      <c r="J340" s="40"/>
    </row>
    <row r="341" spans="1:10" x14ac:dyDescent="0.2">
      <c r="A341" s="91"/>
      <c r="B341" s="157"/>
      <c r="C341" s="91"/>
      <c r="D341" s="91"/>
      <c r="E341" s="100"/>
      <c r="F341" s="91"/>
      <c r="G341" s="142"/>
      <c r="H341" s="72"/>
      <c r="I341" s="40"/>
      <c r="J341" s="40"/>
    </row>
    <row r="342" spans="1:10" x14ac:dyDescent="0.2">
      <c r="A342" s="91"/>
      <c r="B342" s="157"/>
      <c r="C342" s="91"/>
      <c r="D342" s="91"/>
      <c r="E342" s="100"/>
      <c r="F342" s="91"/>
      <c r="G342" s="142"/>
      <c r="H342" s="72"/>
      <c r="I342" s="40"/>
      <c r="J342" s="40"/>
    </row>
    <row r="343" spans="1:10" x14ac:dyDescent="0.2">
      <c r="A343" s="91"/>
      <c r="B343" s="157"/>
      <c r="C343" s="91"/>
      <c r="D343" s="91"/>
      <c r="E343" s="100"/>
      <c r="F343" s="91"/>
      <c r="G343" s="142"/>
      <c r="H343" s="72"/>
      <c r="I343" s="40"/>
      <c r="J343" s="40"/>
    </row>
    <row r="344" spans="1:10" x14ac:dyDescent="0.2">
      <c r="A344" s="91"/>
      <c r="B344" s="157"/>
      <c r="C344" s="91"/>
      <c r="D344" s="91"/>
      <c r="E344" s="100"/>
      <c r="F344" s="91"/>
      <c r="G344" s="142"/>
      <c r="H344" s="72"/>
      <c r="I344" s="40"/>
      <c r="J344" s="40"/>
    </row>
    <row r="345" spans="1:10" x14ac:dyDescent="0.2">
      <c r="A345" s="91"/>
      <c r="B345" s="157"/>
      <c r="C345" s="91"/>
      <c r="D345" s="91"/>
      <c r="E345" s="100"/>
      <c r="F345" s="91"/>
      <c r="G345" s="142"/>
      <c r="H345" s="72"/>
      <c r="I345" s="40"/>
      <c r="J345" s="40"/>
    </row>
    <row r="346" spans="1:10" x14ac:dyDescent="0.2">
      <c r="A346" s="91"/>
      <c r="B346" s="157"/>
      <c r="C346" s="91"/>
      <c r="D346" s="91"/>
      <c r="E346" s="100"/>
      <c r="F346" s="91"/>
      <c r="G346" s="142"/>
      <c r="H346" s="72"/>
      <c r="I346" s="40"/>
      <c r="J346" s="40"/>
    </row>
    <row r="347" spans="1:10" x14ac:dyDescent="0.2">
      <c r="A347" s="91"/>
      <c r="B347" s="157"/>
      <c r="C347" s="91"/>
      <c r="D347" s="91"/>
      <c r="E347" s="100"/>
      <c r="F347" s="91"/>
      <c r="G347" s="142"/>
      <c r="H347" s="72"/>
      <c r="I347" s="40"/>
      <c r="J347" s="40"/>
    </row>
    <row r="348" spans="1:10" x14ac:dyDescent="0.2">
      <c r="A348" s="91"/>
      <c r="B348" s="157"/>
      <c r="C348" s="91"/>
      <c r="D348" s="91"/>
      <c r="E348" s="100"/>
      <c r="F348" s="91"/>
      <c r="G348" s="142"/>
      <c r="H348" s="72"/>
      <c r="I348" s="40"/>
      <c r="J348" s="40"/>
    </row>
    <row r="349" spans="1:10" x14ac:dyDescent="0.2">
      <c r="A349" s="91"/>
      <c r="B349" s="157"/>
      <c r="C349" s="91"/>
      <c r="D349" s="91"/>
      <c r="E349" s="100"/>
      <c r="F349" s="91"/>
      <c r="G349" s="142"/>
      <c r="H349" s="72"/>
      <c r="I349" s="40"/>
      <c r="J349" s="40"/>
    </row>
    <row r="350" spans="1:10" x14ac:dyDescent="0.2">
      <c r="A350" s="91"/>
      <c r="B350" s="157"/>
      <c r="C350" s="91"/>
      <c r="D350" s="91"/>
      <c r="E350" s="100"/>
      <c r="F350" s="91"/>
      <c r="G350" s="142"/>
      <c r="H350" s="72"/>
      <c r="I350" s="40"/>
      <c r="J350" s="40"/>
    </row>
    <row r="351" spans="1:10" x14ac:dyDescent="0.2">
      <c r="A351" s="91"/>
      <c r="B351" s="157"/>
      <c r="C351" s="91"/>
      <c r="D351" s="91"/>
      <c r="E351" s="100"/>
      <c r="F351" s="91"/>
      <c r="G351" s="142"/>
      <c r="H351" s="72"/>
      <c r="I351" s="40"/>
      <c r="J351" s="40"/>
    </row>
    <row r="352" spans="1:10" x14ac:dyDescent="0.2">
      <c r="A352" s="72"/>
      <c r="B352" s="73"/>
      <c r="C352" s="72"/>
      <c r="D352" s="72"/>
      <c r="E352" s="74"/>
      <c r="F352" s="72"/>
      <c r="G352" s="61"/>
      <c r="H352" s="72"/>
      <c r="I352" s="40"/>
      <c r="J352" s="40"/>
    </row>
    <row r="353" spans="1:10" x14ac:dyDescent="0.2">
      <c r="A353" s="72"/>
      <c r="B353" s="73"/>
      <c r="C353" s="72"/>
      <c r="D353" s="72"/>
      <c r="E353" s="74"/>
      <c r="F353" s="72"/>
      <c r="G353" s="61"/>
      <c r="H353" s="72"/>
      <c r="I353" s="40"/>
      <c r="J353" s="40"/>
    </row>
    <row r="354" spans="1:10" x14ac:dyDescent="0.2">
      <c r="A354" s="72"/>
      <c r="B354" s="73"/>
      <c r="C354" s="72"/>
      <c r="D354" s="72"/>
      <c r="E354" s="74"/>
      <c r="F354" s="72"/>
      <c r="G354" s="61"/>
      <c r="H354" s="72"/>
      <c r="I354" s="40"/>
      <c r="J354" s="40"/>
    </row>
    <row r="355" spans="1:10" x14ac:dyDescent="0.2">
      <c r="A355" s="72"/>
      <c r="B355" s="73"/>
      <c r="C355" s="72"/>
      <c r="D355" s="72"/>
      <c r="E355" s="74"/>
      <c r="F355" s="72"/>
      <c r="G355" s="61"/>
      <c r="H355" s="72"/>
      <c r="I355" s="40"/>
      <c r="J355" s="40"/>
    </row>
    <row r="356" spans="1:10" x14ac:dyDescent="0.2">
      <c r="A356" s="72"/>
      <c r="B356" s="73"/>
      <c r="C356" s="72"/>
      <c r="D356" s="72"/>
      <c r="E356" s="74"/>
      <c r="F356" s="72"/>
      <c r="G356" s="61"/>
      <c r="H356" s="72"/>
    </row>
    <row r="357" spans="1:10" x14ac:dyDescent="0.2">
      <c r="A357" s="72"/>
      <c r="B357" s="73"/>
      <c r="C357" s="72"/>
      <c r="D357" s="72"/>
      <c r="E357" s="74"/>
      <c r="F357" s="72"/>
      <c r="G357" s="61"/>
      <c r="H357" s="72"/>
    </row>
  </sheetData>
  <autoFilter ref="A2:M2"/>
  <mergeCells count="2">
    <mergeCell ref="A1:B1"/>
    <mergeCell ref="C1:G1"/>
  </mergeCells>
  <phoneticPr fontId="0" type="noConversion"/>
  <hyperlinks>
    <hyperlink ref="C62" r:id="rId1" display="https://smartcig.anticorruzione.it/AVCP-SmartCig/preparaDettaglioComunicazioneOS.action?codDettaglioCarnet=56319348"/>
    <hyperlink ref="C91" r:id="rId2" display="https://smartcig.anticorruzione.it/AVCP-SmartCig/preparaDettaglioComunicazioneOS.action?codDettaglioCarnet=56319348"/>
  </hyperlinks>
  <printOptions horizontalCentered="1"/>
  <pageMargins left="0.39370078740157483" right="0.39370078740157483" top="0.59055118110236227" bottom="0.70866141732283472" header="0.31496062992125984" footer="0.31496062992125984"/>
  <pageSetup paperSize="9" orientation="landscape" r:id="rId3"/>
  <headerFooter alignWithMargins="0">
    <oddHeader>&amp;CDETERMINE ANNO  2021</oddHeader>
    <oddFooter>&amp;RPag &amp;P</oddFooter>
  </headerFooter>
  <drawing r:id="rId4"/>
  <legacyDrawing r:id="rId5"/>
  <oleObjects>
    <mc:AlternateContent xmlns:mc="http://schemas.openxmlformats.org/markup-compatibility/2006">
      <mc:Choice Requires="x14">
        <oleObject progId="MSPhotoEd.3" shapeId="1026" r:id="rId6">
          <objectPr defaultSize="0" autoPict="0" r:id="rId7">
            <anchor moveWithCells="1" sizeWithCells="1">
              <from>
                <xdr:col>0</xdr:col>
                <xdr:colOff>295275</xdr:colOff>
                <xdr:row>0</xdr:row>
                <xdr:rowOff>38100</xdr:rowOff>
              </from>
              <to>
                <xdr:col>1</xdr:col>
                <xdr:colOff>295275</xdr:colOff>
                <xdr:row>0</xdr:row>
                <xdr:rowOff>866775</xdr:rowOff>
              </to>
            </anchor>
          </objectPr>
        </oleObject>
      </mc:Choice>
      <mc:Fallback>
        <oleObject progId="MSPhotoEd.3" shapeId="1026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11" sqref="B11"/>
    </sheetView>
  </sheetViews>
  <sheetFormatPr defaultRowHeight="12.75" x14ac:dyDescent="0.2"/>
  <cols>
    <col min="1" max="1" width="89.7109375" customWidth="1"/>
    <col min="2" max="2" width="18.140625" customWidth="1"/>
  </cols>
  <sheetData>
    <row r="1" spans="1:3" s="5" customFormat="1" ht="30" customHeight="1" thickBot="1" x14ac:dyDescent="0.25"/>
    <row r="2" spans="1:3" s="5" customFormat="1" ht="30" customHeight="1" thickBot="1" x14ac:dyDescent="0.25">
      <c r="A2" s="438" t="s">
        <v>54</v>
      </c>
      <c r="B2" s="439"/>
    </row>
    <row r="3" spans="1:3" s="5" customFormat="1" ht="30" customHeight="1" x14ac:dyDescent="0.2">
      <c r="A3" s="8" t="s">
        <v>3</v>
      </c>
      <c r="B3" s="9">
        <f>SUMIF('Elenco Determine'!F3:F71,"i",'Elenco Determine'!G3:G71)</f>
        <v>19011.63</v>
      </c>
    </row>
    <row r="4" spans="1:3" s="5" customFormat="1" ht="30" customHeight="1" thickBot="1" x14ac:dyDescent="0.25">
      <c r="A4" s="10" t="s">
        <v>4</v>
      </c>
      <c r="B4" s="11">
        <f>SUMIF('Elenco Determine'!F3:F71,"L",'Elenco Determine'!G3:G71)</f>
        <v>311373.52</v>
      </c>
    </row>
    <row r="5" spans="1:3" s="5" customFormat="1" ht="30" customHeight="1" x14ac:dyDescent="0.2">
      <c r="A5" s="8" t="s">
        <v>11</v>
      </c>
      <c r="B5" s="12">
        <f t="array" ref="B5">SUM(IF('Elenco Determine'!$C$3:$C$71="VARIE",IF('Elenco Determine'!$F$3:$F$71="i",'Elenco Determine'!$G$3:$G$71,0),0))</f>
        <v>0</v>
      </c>
    </row>
    <row r="6" spans="1:3" s="5" customFormat="1" ht="30" customHeight="1" x14ac:dyDescent="0.2">
      <c r="A6" s="13" t="s">
        <v>53</v>
      </c>
      <c r="B6" s="14">
        <f t="array" ref="B6">SUM(IF('Elenco Determine'!$C$3:$C$71="MAN",IF('Elenco Determine'!$F$3:$F$71="i",'Elenco Determine'!$G$3:$G$71,0),0))</f>
        <v>0</v>
      </c>
    </row>
    <row r="7" spans="1:3" s="5" customFormat="1" ht="30" customHeight="1" thickBot="1" x14ac:dyDescent="0.25">
      <c r="A7" s="10" t="s">
        <v>9</v>
      </c>
      <c r="B7" s="15">
        <f t="array" ref="B7">SUM(IF('Elenco Determine'!$C$3:$C$71="URB",IF('Elenco Determine'!$F$3:$F$71="i",'Elenco Determine'!$G$3:$G$71,0),0))</f>
        <v>0</v>
      </c>
    </row>
    <row r="8" spans="1:3" s="5" customFormat="1" ht="30" customHeight="1" x14ac:dyDescent="0.2">
      <c r="A8" s="8" t="s">
        <v>10</v>
      </c>
      <c r="B8" s="12">
        <f t="array" ref="B8">SUM(IF('Elenco Determine'!$C$3:$C$71="VARIE",IF('Elenco Determine'!$F$3:$F$71="L",'Elenco Determine'!$G$3:$G$71,0),0))</f>
        <v>0</v>
      </c>
    </row>
    <row r="9" spans="1:3" s="5" customFormat="1" ht="30" customHeight="1" x14ac:dyDescent="0.2">
      <c r="A9" s="13" t="s">
        <v>52</v>
      </c>
      <c r="B9" s="14">
        <f t="array" ref="B9">SUM(IF('Elenco Determine'!$C$3:$C$71="MAN",IF('Elenco Determine'!$F$3:$F$71="l",'Elenco Determine'!$G$3:$G$71,0),0))</f>
        <v>0</v>
      </c>
    </row>
    <row r="10" spans="1:3" s="5" customFormat="1" ht="30" customHeight="1" thickBot="1" x14ac:dyDescent="0.25">
      <c r="A10" s="13" t="s">
        <v>5</v>
      </c>
      <c r="B10" s="14">
        <f t="array" ref="B10">SUM(IF('Elenco Determine'!$C$3:$C$71="URB",IF('Elenco Determine'!$F$3:$F$71="L",'Elenco Determine'!$G$3:$G$71,0),0))</f>
        <v>0</v>
      </c>
    </row>
    <row r="11" spans="1:3" s="5" customFormat="1" ht="38.25" customHeight="1" thickBot="1" x14ac:dyDescent="0.25">
      <c r="A11" s="16" t="s">
        <v>8</v>
      </c>
      <c r="B11" s="29" t="s">
        <v>55</v>
      </c>
    </row>
    <row r="12" spans="1:3" s="5" customFormat="1" ht="30" customHeight="1" x14ac:dyDescent="0.2">
      <c r="A12" s="13" t="s">
        <v>7</v>
      </c>
      <c r="B12" s="14"/>
      <c r="C12" s="7"/>
    </row>
    <row r="13" spans="1:3" s="5" customFormat="1" ht="30" customHeight="1" thickBot="1" x14ac:dyDescent="0.25">
      <c r="A13" s="10" t="s">
        <v>6</v>
      </c>
      <c r="B13" s="15">
        <f t="array" ref="B13">SUM(IF('Elenco Determine'!$D$3:$D$71=B11,IF('Elenco Determine'!$F$3:$F$71="L",'Elenco Determine'!$G$3:$G$71,0),0))</f>
        <v>73000</v>
      </c>
    </row>
    <row r="14" spans="1:3" s="5" customFormat="1" ht="30" customHeight="1" x14ac:dyDescent="0.2">
      <c r="B14" s="6"/>
    </row>
    <row r="15" spans="1:3" s="5" customFormat="1" ht="30" customHeight="1" x14ac:dyDescent="0.2">
      <c r="B15" s="6"/>
    </row>
    <row r="16" spans="1:3" s="5" customFormat="1" ht="30" customHeight="1" x14ac:dyDescent="0.2">
      <c r="B16" s="6"/>
    </row>
  </sheetData>
  <mergeCells count="1">
    <mergeCell ref="A2:B2"/>
  </mergeCells>
  <phoneticPr fontId="0" type="noConversion"/>
  <pageMargins left="1.67" right="0.75" top="1" bottom="1" header="0.5" footer="0.5"/>
  <pageSetup paperSize="9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Codici</vt:lpstr>
      <vt:lpstr>Elenco Determine</vt:lpstr>
      <vt:lpstr>Rendiconti</vt:lpstr>
      <vt:lpstr>'Elenco Determine'!Titoli_stampa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Utente</cp:lastModifiedBy>
  <cp:lastPrinted>2022-06-23T08:47:28Z</cp:lastPrinted>
  <dcterms:created xsi:type="dcterms:W3CDTF">2007-07-05T13:38:15Z</dcterms:created>
  <dcterms:modified xsi:type="dcterms:W3CDTF">2023-06-20T10:07:42Z</dcterms:modified>
</cp:coreProperties>
</file>