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tente\Desktop\"/>
    </mc:Choice>
  </mc:AlternateContent>
  <bookViews>
    <workbookView xWindow="0" yWindow="6360" windowWidth="12120" windowHeight="9120" firstSheet="1" activeTab="1"/>
  </bookViews>
  <sheets>
    <sheet name="Codici" sheetId="4" r:id="rId1"/>
    <sheet name="Elenco Determine" sheetId="1" r:id="rId2"/>
    <sheet name="Rendiconti" sheetId="3" r:id="rId3"/>
  </sheets>
  <definedNames>
    <definedName name="_xlnm._FilterDatabase" localSheetId="1" hidden="1">'Elenco Determine'!$A$2:$M$2</definedName>
    <definedName name="_xlnm.Print_Titles" localSheetId="1">'Elenco Determine'!$1:$2</definedName>
  </definedNames>
  <calcPr calcId="162913"/>
</workbook>
</file>

<file path=xl/calcChain.xml><?xml version="1.0" encoding="utf-8"?>
<calcChain xmlns="http://schemas.openxmlformats.org/spreadsheetml/2006/main">
  <c r="B8" i="3" l="1" a="1"/>
  <c r="B8" i="3" s="1"/>
  <c r="B5" i="3" a="1"/>
  <c r="B5" i="3" s="1"/>
  <c r="B4" i="3"/>
  <c r="B3" i="3"/>
  <c r="B10" i="3" a="1"/>
  <c r="B10" i="3" s="1"/>
  <c r="B9" i="3" a="1"/>
  <c r="B9" i="3" s="1"/>
  <c r="B7" i="3" a="1"/>
  <c r="B7" i="3" s="1"/>
  <c r="B6" i="3" a="1"/>
  <c r="B6" i="3" s="1"/>
  <c r="B13" i="3" a="1"/>
  <c r="B13" i="3" s="1"/>
</calcChain>
</file>

<file path=xl/comments1.xml><?xml version="1.0" encoding="utf-8"?>
<comments xmlns="http://schemas.openxmlformats.org/spreadsheetml/2006/main">
  <authors>
    <author>Utente</author>
  </authors>
  <commentList>
    <comment ref="C1" authorId="0" shapeId="0">
      <text>
        <r>
          <rPr>
            <b/>
            <sz val="9"/>
            <color indexed="81"/>
            <rFont val="Tahoma"/>
            <family val="2"/>
          </rPr>
          <t>Utente: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<sst xmlns="http://schemas.openxmlformats.org/spreadsheetml/2006/main" count="720" uniqueCount="446">
  <si>
    <t>DATA</t>
  </si>
  <si>
    <t>TIPO</t>
  </si>
  <si>
    <t>OGGETTO/DESCRIZIONE</t>
  </si>
  <si>
    <t>SOMME TOTALI IMPEGNATE</t>
  </si>
  <si>
    <t>SOMME TOTALI LIQUIDATE</t>
  </si>
  <si>
    <t>SOMME LIQUIDANTE PER URB.</t>
  </si>
  <si>
    <t>SOMME LIQUIDATE AL BENEFICIARIO</t>
  </si>
  <si>
    <t>SOMME IMPEGNATE PER BENEFICIARIO</t>
  </si>
  <si>
    <t>DIGITARE BENEFICIARIO NELLA CELLA A FIANCO:</t>
  </si>
  <si>
    <t>SOMME IMPEGNATE PER URB.</t>
  </si>
  <si>
    <t>SOMME LIQUIDATE PER VARIE</t>
  </si>
  <si>
    <t>SOMME IMPEGNATE PER VARIE</t>
  </si>
  <si>
    <t>automezzi</t>
  </si>
  <si>
    <t>pulizia</t>
  </si>
  <si>
    <t>missioni</t>
  </si>
  <si>
    <t>mensa scol.</t>
  </si>
  <si>
    <t>utenze tel.</t>
  </si>
  <si>
    <t>computers</t>
  </si>
  <si>
    <t>scuole</t>
  </si>
  <si>
    <t>viaggi</t>
  </si>
  <si>
    <t>carburanti</t>
  </si>
  <si>
    <t>CODICI</t>
  </si>
  <si>
    <t>DESCRIZIONE</t>
  </si>
  <si>
    <t>grafica</t>
  </si>
  <si>
    <t>acquisto cedole librarie, registri, materiale di pulizia, cancelleria, manutenzione varia</t>
  </si>
  <si>
    <t>acquisto carburanti e oli</t>
  </si>
  <si>
    <t>erogazione pasti scuole materne</t>
  </si>
  <si>
    <t>missioni personale dipendente</t>
  </si>
  <si>
    <t>tickets</t>
  </si>
  <si>
    <t>manutenzione parco auto comunale</t>
  </si>
  <si>
    <t>noleggio bus viaggi culturali e/o scolastici, servizio guida</t>
  </si>
  <si>
    <t>erogazione buoni pasto personale dipendente</t>
  </si>
  <si>
    <t>acquisto computers, stampanti e relative manutenzioni</t>
  </si>
  <si>
    <t>acquisto e/o pubblicazioni volumi, depliant, inviti</t>
  </si>
  <si>
    <t>consumi telefonici uffici comunali, scuole</t>
  </si>
  <si>
    <t>pulizia degli uffici comunali</t>
  </si>
  <si>
    <t>contributo a fondo perduto</t>
  </si>
  <si>
    <t>revisori</t>
  </si>
  <si>
    <t>rilevatore di presenze</t>
  </si>
  <si>
    <t>energia elettrica</t>
  </si>
  <si>
    <t>contributo annuo a fondo perduto</t>
  </si>
  <si>
    <t xml:space="preserve">gas da riscaldamento </t>
  </si>
  <si>
    <t>consumi gas da riscaldamento</t>
  </si>
  <si>
    <t>cancelleria</t>
  </si>
  <si>
    <t>acquisto carta, cancelleria varia, modulistica uff. com.li rilegature</t>
  </si>
  <si>
    <t>compenso revisori dei conti</t>
  </si>
  <si>
    <t>fotocopiatrici</t>
  </si>
  <si>
    <t xml:space="preserve">ricambi </t>
  </si>
  <si>
    <t>assistenza hardware e software rilevatore di presenze</t>
  </si>
  <si>
    <t>consumi enrgia elettrica</t>
  </si>
  <si>
    <t xml:space="preserve">corsi di formazione </t>
  </si>
  <si>
    <t>master e corsi di formazione personale dipendente</t>
  </si>
  <si>
    <t>SOMME LIQUIDATE AUTOMEZZI</t>
  </si>
  <si>
    <t>SOMME IMPEGNATE PER AUTOMEZZI</t>
  </si>
  <si>
    <t>RIEPILOGHI ANNO 2014</t>
  </si>
  <si>
    <t>enel servizio elettrico</t>
  </si>
  <si>
    <t>CIG</t>
  </si>
  <si>
    <t>DITTE PARTECIPANTI</t>
  </si>
  <si>
    <t>TIPO PROCEDURA</t>
  </si>
  <si>
    <t>TEMPI DI CONSEGNA</t>
  </si>
  <si>
    <t>IMPORTO LIQUIDATO</t>
  </si>
  <si>
    <t>P.I. / DITTA AGGIUDICATRICE</t>
  </si>
  <si>
    <t>STRUTTURA</t>
  </si>
  <si>
    <t xml:space="preserve">IMPORTO AGGIUDICATO </t>
  </si>
  <si>
    <t>N.</t>
  </si>
  <si>
    <t xml:space="preserve"> </t>
  </si>
  <si>
    <r>
      <t>COMUNE DI MENDICINO</t>
    </r>
    <r>
      <rPr>
        <sz val="18"/>
        <rFont val="Arial"/>
        <family val="2"/>
      </rPr>
      <t xml:space="preserve">
(Provincia di Cosenza)
SETTORE CONTABILE - FINANZIARIO -REGISTRO DETERMINE ANNO 2023</t>
    </r>
  </si>
  <si>
    <t>ZEF396343A</t>
  </si>
  <si>
    <t>ELETTRAUTO CARBONE G.</t>
  </si>
  <si>
    <t>IMPEGNO DI SPESA PER SERVIZIO DI SOSTITUZIONE E MONTAGGIO RADIATORE RISCALDAMENTO AUTOMEZZO COMUNALE TARGATO DB748ER-SETTORE MANUTENTIVO-REDA VINCENZO</t>
  </si>
  <si>
    <t>I</t>
  </si>
  <si>
    <t>IMPEGNO DI SPESA PER PROROGA TECNICA DEL SERVIZIO DI TESORERIA COMUNALE NELLE MORE DELL'ESPLETAMENTO DELLA NUOVA PROCEDURA DI GARA.</t>
  </si>
  <si>
    <t>ZBA39657F2</t>
  </si>
  <si>
    <t>BCC MEDIOCRTI</t>
  </si>
  <si>
    <t>AUTOFFICINA GIORDANO</t>
  </si>
  <si>
    <t>Z6F381D2F8</t>
  </si>
  <si>
    <t>LIQUIDAZIONE DI SPESA PER RIPARAZIONE AUTOMEZZO COMUNALE TARGATO DB748ER</t>
  </si>
  <si>
    <t>L</t>
  </si>
  <si>
    <t>F.LLI DOMANICO SNC</t>
  </si>
  <si>
    <t xml:space="preserve">PROROGA SERVIZIO DI TRASPORTO SCOLASTICO </t>
  </si>
  <si>
    <t>ZC137BA6FC</t>
  </si>
  <si>
    <t>GRAFICHE E GASPARI</t>
  </si>
  <si>
    <t>RINNOVO PROGETTO OMNIA 2023</t>
  </si>
  <si>
    <t>ZDC397B941</t>
  </si>
  <si>
    <t>Z00397B4DD</t>
  </si>
  <si>
    <t>ON-SITTE SERVICE DI LUIGI MAIDA</t>
  </si>
  <si>
    <t>IMPEGNO DI SPESA PER FORNITURA E MESSA IN OPERA DI N. 1 PC UFFICIO DEL SINDACO E ACCESSORI PER IMPOSTAZIONE N. 2 LIM (WEB CAM, CAVI, ADATTATORE DP/VGA, ADATTATORE DVI/VGA, CASSE AUDIO USB, CIABATTA 9 POSTI.</t>
  </si>
  <si>
    <t>TIPOGRAFIA CHIAPPETTA</t>
  </si>
  <si>
    <t>Z3C397CED7</t>
  </si>
  <si>
    <t>IMPEGNO DI SPESA PER SERVIZIO DI FORNITURA DI N. 528 BLOCCHI TIKET MENSA SCOLASTICA DA 22 FOGLI NUMERATI</t>
  </si>
  <si>
    <t>PROROGA SERVIZIO DI PULIZIE LOCALI COMUNALI</t>
  </si>
  <si>
    <t>SERVICE-CRI DI LUCIO REDA</t>
  </si>
  <si>
    <t>REDA FRANCESCO</t>
  </si>
  <si>
    <t>RIMBORSO TARI ANNO 2022</t>
  </si>
  <si>
    <t>NUOVA ALFA CALABRA SRLS</t>
  </si>
  <si>
    <t>IMPEGNO DI SPESA PER SERVIZIO DI ASSISTENZA TECNICA E MANUTENZIONE PRODOTTI SOFTWARE E HARDWARE IN ABBONAMENTO SUSISTEMA RILEVAZIONE PRESENZE</t>
  </si>
  <si>
    <t>Z383993A7F</t>
  </si>
  <si>
    <t>SCANGA PERFORMANCE DI LUCA SCANGA</t>
  </si>
  <si>
    <t>LIQUDAZIONE DI SPESA PER SERVIZIO FORNITURA DI N. 2 PNEUMATICI SCUOLABUS COMUNALE TARGATO EG575DC</t>
  </si>
  <si>
    <t>ZDE39A877F</t>
  </si>
  <si>
    <t>INDO SRL</t>
  </si>
  <si>
    <t>IMPEGNO DI SPESA PER ATTIVAZIONE NUOVA CASELLA DI POSTA ELETTRONICA CERTIFICATA UFFICIO DI PUBBLICA ISTRUZIONE</t>
  </si>
  <si>
    <t>LIQUIDAZIONE DI SPESA PER AMPLIAMENTO  PEC</t>
  </si>
  <si>
    <t>Z3639108BC</t>
  </si>
  <si>
    <t>STYLGRAFIX</t>
  </si>
  <si>
    <t>ZBA374C528-ZD7386D600</t>
  </si>
  <si>
    <t>Z5938B1D8A</t>
  </si>
  <si>
    <t>LIQUIDAZIONE FATTURE N. 22PA-01632----22PA023338</t>
  </si>
  <si>
    <t>ECONOMO</t>
  </si>
  <si>
    <t>ZB838CAFA5</t>
  </si>
  <si>
    <t>MIX PRINT SRL RENDE</t>
  </si>
  <si>
    <t>LIQUIDAZIONE DI SPESA PER SERVIZIO DI FORNITURA DI STAMPATI TIPOGRAFICI , CARTELLE CON TASCA, REGISTRI VARI PER SCUOLE COMUNALI E CIMITERO</t>
  </si>
  <si>
    <t>Z3839C0B24</t>
  </si>
  <si>
    <t>G&amp;G DISTRIBUZIONE</t>
  </si>
  <si>
    <t>IMPEGNO DI SPESA PER SERVIZIO DI FORNITURA CANCELLERIA VARIA E N. 60 RISME DI CARTA A/4 E A/3</t>
  </si>
  <si>
    <t>Z8339C74A8</t>
  </si>
  <si>
    <t>PUNTO COMPUTER</t>
  </si>
  <si>
    <t xml:space="preserve">IMPEGNO DI SPESA PER SERVIZIO DI FORNITURA DI UN PERSONAL COMPUTER CON LICENZA, N. 2 MONITOR DI CUI UNO PER UFFCIO SUAP, N. 2 HARD DISK ESTERNI </t>
  </si>
  <si>
    <t>Z8E38B29DD</t>
  </si>
  <si>
    <t>CAMILLO SIRIANNI</t>
  </si>
  <si>
    <t>LIQUIDAZIONE DI SPESA PER SERVIZIO DI FORNITURA N. 30 SEDIE PER CENTRO SERVIZI SOCIALI</t>
  </si>
  <si>
    <t>Z8039CA7D0</t>
  </si>
  <si>
    <t>IMPEGNO DI SPESA PER SOFTWARE GESTIONE PRESENZE TIME RELAX IN CLOUD QUALIFICATO AGID CANONE ANNUALE</t>
  </si>
  <si>
    <t xml:space="preserve"> NUOVA ALFA CALABRA SRLS</t>
  </si>
  <si>
    <t>PARTENOPEA PETROLI</t>
  </si>
  <si>
    <t>RICARICA FUEL CARD N. 55</t>
  </si>
  <si>
    <t>Z5B3617C62</t>
  </si>
  <si>
    <t>SERVICE CRI DI REDA LUCIO</t>
  </si>
  <si>
    <t>LIQUIDAZIONE FATTUE N.RI  9/22   DEL 03/12/2022 LIQUIZAZIONE NOV. 22; 1/23 DEL 10/01/2023 LIQUIDAZIONE DIC..22</t>
  </si>
  <si>
    <t>LEONILDE LE PIANE</t>
  </si>
  <si>
    <t>ZAC34CE1B9</t>
  </si>
  <si>
    <t>ZB13898DB2</t>
  </si>
  <si>
    <t>FA DISTRIBUTION</t>
  </si>
  <si>
    <t>LIQUIDAZIONE DI SPESA PER SERVIZIO DI FORNITURA MATERIALE IGIENICO SANITARIO. FATTURA N. 241/A</t>
  </si>
  <si>
    <t>LIQUIDAZIONE  FATTURA  N. 3 DEL 17/01/2023 PER AFFIDAMENTO SERVIZI DI NATURA FISCALE.</t>
  </si>
  <si>
    <t>OMNIA ENERGIA GAS</t>
  </si>
  <si>
    <t>Z5638C858B</t>
  </si>
  <si>
    <t>EDILFERRAMENTA SAS</t>
  </si>
  <si>
    <t>LIQUIDAZIONE DI SPESA PER ACQUISTO N. 3 PENSILINE ALLUMINIO 95X190CM</t>
  </si>
  <si>
    <t>DODARO &amp; LISI</t>
  </si>
  <si>
    <t>LIQUIDAZIONE FATTURE N.RI 31/001 DEL 31/10/2022 E 7/001 DEL 22/01/2023</t>
  </si>
  <si>
    <t>Z0436C1667- Z2C37C5B6E</t>
  </si>
  <si>
    <t>ZA939F1A99</t>
  </si>
  <si>
    <t>DOTT.SSA LA VALLE TERESA LUISA</t>
  </si>
  <si>
    <t>IMPEGNO DI SPESA PER AFFIDAMENTO SERVIZI DI NATURA FISCALE</t>
  </si>
  <si>
    <t>F.LLI DOMANICO SNC DI DOMANICO ANGELA</t>
  </si>
  <si>
    <t xml:space="preserve">LIQUIDAZIONE FATTURA N. 5/2023 DEL 25/01/2023 SERVIZIO DI TRASPORTO SCOLASTICO PERIODO 19/11/2022-18/12/2022 </t>
  </si>
  <si>
    <t>Z6F3A00306</t>
  </si>
  <si>
    <t>ANDREANI TRIBUTI</t>
  </si>
  <si>
    <t>PROROGA SERVIZIO DI GESTIONE ORDINARIA DELLA TARI PER L'ANNO 2023, ART. 106 COMMA 1 LETTERA C9 CODICE DEI CONTRATTI FINO AL SUBENTRO DEL NUOVO CONCESSIONARIO.</t>
  </si>
  <si>
    <t>Z393A11B97</t>
  </si>
  <si>
    <t>L'AUTO SRL</t>
  </si>
  <si>
    <t>IMPEGNO DI SPESA PER FORNITURA DI N. 2 PNEUMATICI 4 STAGIONI PER AUTOMEZZO COMUNALE TARGATO FB063EN</t>
  </si>
  <si>
    <t>STOP FIRE</t>
  </si>
  <si>
    <t>Z353A20BB5</t>
  </si>
  <si>
    <t>IMPEGNO DI SPESA PER SERVIZIO DI FORNITURA DI N. 2 ESTINTORI PER CENTRO SAI ORDINARI (SISTEMA DI ACCOGLIENZA ED INTEGRAZIONE</t>
  </si>
  <si>
    <t>CE.RI.SA</t>
  </si>
  <si>
    <r>
      <t>L</t>
    </r>
    <r>
      <rPr>
        <sz val="10"/>
        <color rgb="FFFF0000"/>
        <rFont val="Arial"/>
        <family val="2"/>
      </rPr>
      <t>IQUIDAZIONE FATTURE N.RI  3/132 e 3/181</t>
    </r>
  </si>
  <si>
    <t>Z2F37D63FC-Z3C397CED7</t>
  </si>
  <si>
    <t>ZA1384EDE1</t>
  </si>
  <si>
    <t xml:space="preserve"> LIQUIDAZIONE FATTURA N. 120 DEL DEL 22/11/2022  PER POSTALIZZAZIONE LISTA DI CARICO LAMPADE VOTIVE ANNO  2022</t>
  </si>
  <si>
    <t>LIQUIDAZIONE FATTURE N.492/001 DEL 10/11/2022 E N. 25/001 DEL 17/01/2023  .IMPEGNI DI SPESA 213/2022 E 8/2023</t>
  </si>
  <si>
    <t>TIPOGRAFIA CHIAPPETTA DI F.SCO CHIAPPETTA &amp;C</t>
  </si>
  <si>
    <t>Z873931C69</t>
  </si>
  <si>
    <t>LEXEMEDIA SRL</t>
  </si>
  <si>
    <t>LIQUIDAZIONE DI SPESA PER SERVIZIO DI PUBBLICAZIONE BANDO SERVIZIO DI TRASPORTO SCOLASTICO SCUOLE STATALI DI MENDICINO</t>
  </si>
  <si>
    <t>ZE737B8616</t>
  </si>
  <si>
    <t>BOVE FRANCESCA</t>
  </si>
  <si>
    <t xml:space="preserve">LIQUIDAZIONE FATTURA N. 01/E DEL 24/02/2023 PER OPPOSIZIONE AVVERSO NOTIFICA CARTELLA </t>
  </si>
  <si>
    <t>Z66374BB43</t>
  </si>
  <si>
    <t>ON-SITE SERVICE DI LUIGI MAIDA</t>
  </si>
  <si>
    <t>LIQUIDAZIONE DI SPESA PER SERVIZIO FORNITURA DI N. 35 LICENZE ANTIVIRUS PC COMUNALI, CON HARDWARE E SOFTWARE UFFICIO PROTOCOLLO, UFFICIO ANAGRAFE , STATO CIVILE , ELETTORALE, LEVA</t>
  </si>
  <si>
    <t>MAGGIOLI INFORMATICA</t>
  </si>
  <si>
    <t>Z0D355BED0-ZB337A066F</t>
  </si>
  <si>
    <t>LIQUIDAZIONE DI SPESA PER SERVIZIO DI SUPPORTO CERTIFICAZIONE COVID -19 -PER RINNOVO CERTIFICATO DI SICUREZZA X509</t>
  </si>
  <si>
    <t>Z17381BB40</t>
  </si>
  <si>
    <t>PAL IFM</t>
  </si>
  <si>
    <t>LIQUIDAZIONE DI SPESA PER ACQUISTO STAMPANTE A/4 PER UFFICIO DI STATO CIVILE</t>
  </si>
  <si>
    <t>TUTTA NATURA PASQUA SAVERIO</t>
  </si>
  <si>
    <t>IMPEGNO DI SPESA PER SERVIZIO DI FORNITURA DI MATERIALE IGIENICO SANITARIO SCUOLE E UFFICI COMUNALI.</t>
  </si>
  <si>
    <t>Z053A44626</t>
  </si>
  <si>
    <t>36 BIS</t>
  </si>
  <si>
    <t>Z8035E75FB</t>
  </si>
  <si>
    <t>R.G. CARTA E UFFICIO</t>
  </si>
  <si>
    <t>LIQUIDAZIONE DI SPESA PER SERVIZIO DI FORNITURA DI STAMPATI TIPOGRAFICI PER UFFICIO STATO CIVILE (ALLEGATI NASCITE, MORTE, CITT. MATRIMONIO, UNIONI CIVILI)</t>
  </si>
  <si>
    <t>806689110C</t>
  </si>
  <si>
    <t>RIMBORSO QUOTA SERVIZIO IDRICO INTEGRATO ANNO 2021</t>
  </si>
  <si>
    <t>MAZZOTTA ROSA</t>
  </si>
  <si>
    <t>LIQUIDAZIONE FATTURE N.RI  2/23 DEL 07/03/2023 E 3 DEL 21/03/2023 PER SERVIZIO DI PULIZIA LOCALI COMUNALI NEI MESI DI GENNAIO E FEBBRAIO 2023</t>
  </si>
  <si>
    <t>AVV. ROMANO PIETRO</t>
  </si>
  <si>
    <t>IMPEGNO DI SPESA PER PARERE LEGALE SULLE DETERMINAZIONI DA ASSUMERENELLA PROCEDURA DI GARA IDENTIFICATA CON CIG 933123176A</t>
  </si>
  <si>
    <t>Z583A83DBC</t>
  </si>
  <si>
    <t>Z2D3A86CF9</t>
  </si>
  <si>
    <t>IMPEGNO DI SPESA PER SERVIZIO DI FORNITURA DI N. 75 RISME DI CARTA A/4 E N. 5 RISME DI CARTA A/3</t>
  </si>
  <si>
    <t>Z23363ABD8</t>
  </si>
  <si>
    <t>TEKNOBIO</t>
  </si>
  <si>
    <t>LIQUIDAZIONE DI SPESA PER SERVIZIO DI FORNITURA RICAMBI VARI E MANUTENZIONE DECESPUGLIATORI</t>
  </si>
  <si>
    <t>PARIFICA CONTO DEL TESORIERE ED AGENTI CONTABILI A MATERIA E DENARO PER L'ANNO 2022</t>
  </si>
  <si>
    <t>LIQUIDAZIONE FATTURA  n. GP000200_2022.</t>
  </si>
  <si>
    <t>DE SOSSI</t>
  </si>
  <si>
    <t>LIQUIDAZIONE FATTURE</t>
  </si>
  <si>
    <t>AFFIDAMENTO  SERVIZIO PEF 2023 (AGGIORNAMENTO TARIFFE RACCOLTA RIFIUTI).</t>
  </si>
  <si>
    <t>ZE53ABE6D4</t>
  </si>
  <si>
    <t>RIACCERTAMENTO ORDINARIO DEI RESIDUI-ATTIVITA' PRODROMICA ALLA REDAZIONE DEL RENDICONTO DI GESTIONE 2022 E ALLA APPROVAZIONE DEL RIACCERTAMENTO DEI RESIDUI DA PARTE DELLA G. C.</t>
  </si>
  <si>
    <t>CENTO X CENTO</t>
  </si>
  <si>
    <t>AFFIDAMENTO DEL SERVIZIO DI TRASPORTO SCOLASTICO PER LE SCUOLE STATALI DEL COMUNE DI MENDICINO ANNI EDUCATIVI 2022/2023, 2023/2024, 2024/2025.AGGIUDICAZIONE DEFINITIVA  TRASPORTO</t>
  </si>
  <si>
    <t>957848932D</t>
  </si>
  <si>
    <t>ANNULLAMENTO D'UFFICIO ART.21-NONIES DELLA L. N. 241/90 E S.M. DI TUTTI GLI ATTI DI GARA TRIBUTI</t>
  </si>
  <si>
    <t>933123176A</t>
  </si>
  <si>
    <t>IMPEGNO  DI SPESA PER SERVIZIO DI FORNITURA DI RICAMBI DECESPUGLIATORI E ARTICOLI DI PROTEZIONE SICUREZZA  SUL LAVORO</t>
  </si>
  <si>
    <t>Z4E3AD3897</t>
  </si>
  <si>
    <t>19//04/2023</t>
  </si>
  <si>
    <t>Z133ADAA1C</t>
  </si>
  <si>
    <t>STARTEK SRLS</t>
  </si>
  <si>
    <t xml:space="preserve">LIQUIDAZIONE FATTURE N 19-27-39/2023 SERVIZIO DI TRASPORTO SCOLASTICO PERIODO09/01/2023/09/04/2023 </t>
  </si>
  <si>
    <t>RINEGOZIAZIONE DI PRESTITI CONCESSI DALLA CASSA DEPOSITI E PRESTITI SPA CIRC. N. 1303/2023 DEROGA AUTORIZZATA DALL'ART.3-TER, D.L 29 DICEMBRE 2022</t>
  </si>
  <si>
    <t>PROGRAM SRL SEMPLIFICATA</t>
  </si>
  <si>
    <t>LIQUIDAZIONE FATTURE N.RI 180 DEL 01/12/2022 E FATTURA N. 23 DEL 02/02/2023</t>
  </si>
  <si>
    <t>TIM TELECOM</t>
  </si>
  <si>
    <t xml:space="preserve">AFFIDAMENTO  SERVIZI FONIA VOIP INTERNET, SICUREZZA E CABLAGGIO SEDE COMUNALE TRATTATIVA DIRETTA MEPA </t>
  </si>
  <si>
    <t>ZE63AC3589</t>
  </si>
  <si>
    <t xml:space="preserve">LIQUIDAZIONE DI SPESA PER SERVIZIO DI FORNITURA DI UN PERSONAL COMPUTER CON LICENZA, N. 2 MONITOR DI CUI UNO PER UFFCIO SUAP, N. 2 HARD DISK ESTERNI </t>
  </si>
  <si>
    <t>Z893AEA48F</t>
  </si>
  <si>
    <t>IMPEGNO DI SPESA PER FORNITURA STAMPATI STATO CIVILE: REGISTRI (2) RILEGATURA (2) copertine per allegati (150)</t>
  </si>
  <si>
    <t>LIQUIDAZIONE DI SPESA PER SERVIZIO DI FORNITURA CANCELLERIA VARIA E N. 60 RISME DI CARTA A/4 E A/3</t>
  </si>
  <si>
    <t>RINEGOZIAZIONE DI PRESTITI CONCESSI DALLA CASSA DEPOSITI E PRESTITI SPA CIRC. N. 1303/2023 DEROGA AUTORIZZATA DALL'ART.3-TER, D.L 29 DICEMBRE 2022. NUOVA DETERMINA E REVOCA PRECEDENTE.</t>
  </si>
  <si>
    <t>CDP</t>
  </si>
  <si>
    <t>LIQUIDAZIONE FATTURE N.RI 1/7 DEL 12/01/2023 E 1/33 DEL 06/04/2023</t>
  </si>
  <si>
    <t xml:space="preserve">REVISORE DEI CONTI DOTT. MERANTE GIUSEPPE </t>
  </si>
  <si>
    <t>LIQUIDAZIONE DI SPESA PER FORNITURA DI N. 2 PNEUMATICI 4 STAGIONI PER AUTOMEZZO COMUNALE TARGATO FB063EN</t>
  </si>
  <si>
    <t>MESE DI APRILE</t>
  </si>
  <si>
    <t>ATTO DI TRANSZAZIONE STRAGIUZIZIALE LIQUIDAZIONE FATTURE GENNAIO 2021- MARZO 2023</t>
  </si>
  <si>
    <t xml:space="preserve">TIM- TELECOM </t>
  </si>
  <si>
    <t>IMPEGNO  DI SPESA PER SERVIZIO DI RIPARAZIONE AUTOMEZZO COMUNALE FIAT DOBLO' TARGATO FB063EN</t>
  </si>
  <si>
    <t>ZF73AFC412</t>
  </si>
  <si>
    <t>AUTOFFICINA DODARO SNC</t>
  </si>
  <si>
    <t>IMPEGNO DI SPESA PER SERVIZIO DI FORNITURA DI N. 8 PNEUMATICI  4 STAGIONI RINFORZATI E ESTIVI RINFORZATI PER SCUOLABUS COMUNALI</t>
  </si>
  <si>
    <t>Z403B021E5</t>
  </si>
  <si>
    <t>GRECO FRANCESCO</t>
  </si>
  <si>
    <t>RIMBORSO SOMMA  VERSATA ERRONEAMENTE A FAVORE DEL COMUNE DI MENDICINO.</t>
  </si>
  <si>
    <t>IMPEGNO DI SPESA PER SERVIZIO DI  MANUTENZIONE ESTINTORI COMUNALI E SOSTITUZIONE ESTINTORI SCUOLABUS CON QUELLI A SCHIUMA</t>
  </si>
  <si>
    <t>Z783B27C4A</t>
  </si>
  <si>
    <t>RIMBORSO IMU 2022</t>
  </si>
  <si>
    <t>LA VALLE GIUSEPPE</t>
  </si>
  <si>
    <t>LIQUIDAZIONE FATTURE N.RI  4/23 DEL 18/04/2023 E 5 DEL 05/05/2023 PER SERVIZIO DI PULIZIA LOCALI COMUNALI NEI MESI DI MARZO E APRILE 2023</t>
  </si>
  <si>
    <t xml:space="preserve">STOP FIRE </t>
  </si>
  <si>
    <t>Z4A3658FEC-Z4838896C0</t>
  </si>
  <si>
    <t>LIQUIDAZIONE FATTURE N.RI 3/PA DEL 13/05/2022 E 8/PA DEL 10/11/2022</t>
  </si>
  <si>
    <t xml:space="preserve">PRESA D'ATTO CONVENZIONE PER INTEGRAZIONE SERVIZIO INCASSO TRAMITE SEPA DIRECT DEBIT-MODALITA' AGGIUNTIVA UTILIZZO SDD CORE PER PRELIEVO DA CONTI CORRENTI POSTALI TRAMITE RELAX BANKING DISPOSITIVO PER SOLI INCASSI BANCOPOSTA </t>
  </si>
  <si>
    <t>IMPEGNO DI SPESA PER SERVIZIO DI FORNITURA DI N. 30 RISME DI CARTA A/4 PER UFFICI COMUNALI</t>
  </si>
  <si>
    <t>Z223B58431</t>
  </si>
  <si>
    <t>ERREBIAN SPA</t>
  </si>
  <si>
    <t>UNIPOLSAI</t>
  </si>
  <si>
    <t>Z763B61F32</t>
  </si>
  <si>
    <t>RINNOVO ANNUALE  POLIZZA  ASSICURATIVA ISTITUTO COMPRENSIVO MENDICINO</t>
  </si>
  <si>
    <t>MESE DI MAGGIO</t>
  </si>
  <si>
    <t>LIQUIDAZIONE FATTURE OMNIA ENERGIA SPA - ZUMPANO PERIODO 01/12/2022-31/03/2023</t>
  </si>
  <si>
    <t>ZC137F65E2</t>
  </si>
  <si>
    <t>LIQUIDAZIONE FATTURE 515,957,1055,1463, 2044, 2446, 308,912/2023</t>
  </si>
  <si>
    <t>F.LLI DOMANICO</t>
  </si>
  <si>
    <t>IMPEGNO DI SPESA PER SERVIZIO MANUTENZIONE SCUOLABUS  TARGATO DR087SP E SPESE PER REVISIONI N. 4 SCUOLABUS</t>
  </si>
  <si>
    <t>DELMA</t>
  </si>
  <si>
    <t>Z333B88D62</t>
  </si>
  <si>
    <t xml:space="preserve">IMPEGNO DI SPESA PER ACQUISTO FASCIA SINDACO CON LOGO E STEMMA DELLA REPUBBLICA RICAMATI </t>
  </si>
  <si>
    <t>PALIFM</t>
  </si>
  <si>
    <t>ZF03B8F05E</t>
  </si>
  <si>
    <t>LIQUIDAZIONE DI SPESA PER SERVIZIO DI FORNITURA DI MATERIALE IGIENICO SANITARIO SCUOLE E UFFICI COMUNALI.</t>
  </si>
  <si>
    <t>RUOLO SERVIZIO IDRICO ANNO 2022</t>
  </si>
  <si>
    <t>LIQUIGAS</t>
  </si>
  <si>
    <t>IMPEGNO DI SPESA PER SERVIZIO DI FORNITURA DI N.700 LITRI DI GAS METANO PER CAMPO SPORTIVO</t>
  </si>
  <si>
    <t>Z243BA06BE</t>
  </si>
  <si>
    <t>RINNOVO POLIZZE ASSICURATIVE AUTOPARCO COMUNALE COMPRESI GLI AUTOMEZZI NUOVI</t>
  </si>
  <si>
    <t>ZC63BC8A74</t>
  </si>
  <si>
    <t>IMPEGNO  DI SPESA PER POSTALIZZAZIONE LISTA CARICO SERVIZIO IDRICO INTEGRATO ANNO 2022</t>
  </si>
  <si>
    <t>F&amp;G SRLS</t>
  </si>
  <si>
    <t>Z473BCEF87</t>
  </si>
  <si>
    <t>IMPEGNO DI SPESA PER SERVIZIO DI FORNITURA  DI MATERIALE IGIENICO SANITARIO PER SCUOLE UFFICI COMUNALI</t>
  </si>
  <si>
    <t>Z343BD544C</t>
  </si>
  <si>
    <t>VETRERIA CUNDARI SRL</t>
  </si>
  <si>
    <t>Z2A3BD5A6D</t>
  </si>
  <si>
    <t>IMPEGNO DI SPESA PER SERVIZIO DI FORNITURA VETRI (DI  STRATIFICATI, FLOAT, MOLATURA ,RETINATO) CENTRO SPRAR SAI.</t>
  </si>
  <si>
    <t>TUTTO NATURA DI PASQUA SAVERIO</t>
  </si>
  <si>
    <t>LIQUIDAZIONE FATTURE N.RI  6/23 E 7/2023 PER SERVIZIO DI PULIZIA LOCALI COMUNALI NEI MESI DI MAGGIO E GIUGNO 2023</t>
  </si>
  <si>
    <t>ZBC3BDCB50</t>
  </si>
  <si>
    <t xml:space="preserve">CUCUNATO &amp; FIGLI SRL  </t>
  </si>
  <si>
    <t>IMPEGNO DI SPESA PER SERVIZIO DI FORNITURA DI N. 60MT DI PERLINE PER CREAZIONE TAVOLI PARCPO FLUVIALE (6)</t>
  </si>
  <si>
    <t>ricarica fuel card N. 55</t>
  </si>
  <si>
    <t>ZFA3BE4008</t>
  </si>
  <si>
    <t>MODEL PLAST</t>
  </si>
  <si>
    <t>IMPEGNO DI SPESA PER SERVIZIO DI FORNITURA DI N. 3 LASTRE IN POLICARBONATO ALVEOLARE FUME' CM 210X600X6MM, PER RISTRUTTURAZIONE COPERTURA PANCHINE SQUADRE</t>
  </si>
  <si>
    <t>EP SPA ROMA</t>
  </si>
  <si>
    <t>ADESIONE CONVENZIONECONSIP DENOMINATA BUONI PASTO ED. 9- LOTTO 11PER LA CALABRIA IMPEGNO DI SPESA PER ACQUISTO BUONI PASTO ELETTRONICI. DITTA EP. SPA ROMA CIG CONVENZIONE  PER IL LOTTO 11 799008476C LIQUIDAZIONE FATTURA ELETTRONICA 239TC</t>
  </si>
  <si>
    <t>CATTOLICA ASSICURAZIONI</t>
  </si>
  <si>
    <t>Z493BF037B</t>
  </si>
  <si>
    <t>LIQUIDAZIONE 2 POLIZZE ASSICURATIVE : TIROCINANTI 22 TOTALI  (SERVIZI INTERNI E ESTERNI)</t>
  </si>
  <si>
    <t>HERA COMM SPA</t>
  </si>
  <si>
    <t>LIQUIDAZIONE FATTURE DEL PERIODO  01/01/2023 -30/04/2023</t>
  </si>
  <si>
    <t>PIETRO MANNA</t>
  </si>
  <si>
    <t>Liquidazione diritti di rogito al Segretario Comunale in relazione ai contratti repp. nn. 1 e 2/2023</t>
  </si>
  <si>
    <t>LIQUIDAZIONE  FATTURA N. V2/540238  PER SERVIZIO DI FORNITURA DI N. 30 RISME DI CARTA A/4 PER UFFICI COMUNALI</t>
  </si>
  <si>
    <t>MESE DI GIUGNO</t>
  </si>
  <si>
    <t>MESE DI LUGLIO</t>
  </si>
  <si>
    <t>ZDE3C12D68</t>
  </si>
  <si>
    <t xml:space="preserve">IMPEGNO DI SPESA PER ATTIVAZIONE E AMPLIAMENTO PEC COMUNALI </t>
  </si>
  <si>
    <t>liquidazione fatture soggette a diffida da gennaio ad aprile 2023</t>
  </si>
  <si>
    <t>l</t>
  </si>
  <si>
    <t>ENEL ENERGIA SPA GAS</t>
  </si>
  <si>
    <t>RIVERSAMENTO SOMME COMUNE DI MESSINA IMU 2018 VERSATA ERRONEAMENTE AL COMUNE DI MENDICINO</t>
  </si>
  <si>
    <t>INFOMEDIA NUOVE OPPORTUNITA'</t>
  </si>
  <si>
    <t>ZA137966AB</t>
  </si>
  <si>
    <t>LIQUIDAZIONE DI SPESA PER RINNOVO SERVIZIO IN ABBONAMENTO ANNUALE COMUNICAZIONI ENTI LOCALI CONTRATTO DI SOMMINISTRAZIONE CONTINUATIVA.</t>
  </si>
  <si>
    <t>Z8A3C32060</t>
  </si>
  <si>
    <t>BCC</t>
  </si>
  <si>
    <t>AFFIDAMENTO SERVIZIO DI TESORERIA COMUNALE 2023/2024</t>
  </si>
  <si>
    <t>Z1C3B865D9</t>
  </si>
  <si>
    <t>Z403B021E5-Z1C3B865D9</t>
  </si>
  <si>
    <t>LIQUIDAZIONE FATTURE N. I 76 E 77/2023 PER SERVIZIO DI FORNITURA PNEUMATICI (IMP. 75) REVISIONI E RIPARAZIONE SCUOLABUS (IMP. 88)</t>
  </si>
  <si>
    <t>DATA PUBBLICAZ.</t>
  </si>
  <si>
    <t>DEFINIZIONE AGEVOLATA DSELLE ENTRATE COMUNALI NN RISCOSSE A SEGUITO DI INGIUNZIONI DI PAGAMENTO E ACCERTAMENTI ESECUTIVI (ART. 17BIS DELLA 26 MAGGIO 2023 N. 56). AFFIDAMENTO ANDREANI TRIBUTI SRL)</t>
  </si>
  <si>
    <t>ZB13C62D89</t>
  </si>
  <si>
    <t>Z373C6892C</t>
  </si>
  <si>
    <t>TIPOGRAFIA CHIAPPETTA F.SCO</t>
  </si>
  <si>
    <t>Impegno di spesa per servizio di fornitura stampati tipografici per ufficio di stato civile, di polizia municipale, di pubblica istruzione.</t>
  </si>
  <si>
    <t>Z153C6CF6D</t>
  </si>
  <si>
    <t>CHIAPPETTA MOTORI SRL</t>
  </si>
  <si>
    <t>IMPEGNO DI SPESA PER SERVIZIO DI AMPLIAMENTO PEC  DI N. 4GB (4+1) E ATTIVAZIONE PEC SERVIZIO MANUTENTIVO</t>
  </si>
  <si>
    <t>Z413C6E12B</t>
  </si>
  <si>
    <t>LIQUIDAZIONE FATTURA N. 8/2023 DEL 05/08/2023 PER SERVIZIO DI PULIZIA LOCALI COMUNALI NEL MESE DI  LUGLIO 2023.</t>
  </si>
  <si>
    <t>ZC23C5596F</t>
  </si>
  <si>
    <t>IMPEGNO DI SPESA PER ACQUISTO N. 55 BUONI PASTO ELETTRONICI E N. 3 CARD DA CONSEGNARE A NUOVI DIPENDENTI AVENTI DIRITTO  AD INTEGRAZIONE DELL'ORDINE INERENTE CONVENZIONE CONSIP BUONI PASTO ED. 9-LOTTO 11 PER LA CALABRIA .CIG CONVENZIONE 799008176C</t>
  </si>
  <si>
    <t>POSTE ITALIANE</t>
  </si>
  <si>
    <t>LIQUIDAZIONE FATTURE PER SERVIZIO BOLLETTINO REPORT GOLD ANNI 2019-2020-21-22</t>
  </si>
  <si>
    <t xml:space="preserve">IMPEGNO DI SPESA  PER SERVIZIO DI MANUTENZIONE AUTOMEZZI ELETTRICI (I° TAGLIANDO) </t>
  </si>
  <si>
    <t>LIQUIDAZIONE QUOTA ASSOCIATIVA  ANNO 2022</t>
  </si>
  <si>
    <t>ANCI (AGENZIA DELLE ENTRATE)</t>
  </si>
  <si>
    <t>LIQUIDAZIONE FATTURE N.RI PA 61/2023 DEL 16/5/2023 E PA  90/2023 DEL 17/07/2023  PERIODI 10/04/2023-10/05/2023-11/05/2023-11/06/2023-12/06/2023-30/06/2023 SERVIZIO DI TRASPORTO  SCOLASTICO ULTIME FATTURE.</t>
  </si>
  <si>
    <t>LIQUIDAZIONE  DI SPESA PER POSTALIZZAZIONE LISTA CARICO SERVIZIO IDRICO INTEGRATO ANNO 2022</t>
  </si>
  <si>
    <t>Z6C3C8FA4A</t>
  </si>
  <si>
    <t>NUOVE OPPORTUNITA' SRL</t>
  </si>
  <si>
    <t>IMPEGNO DI SPESA PER RINNOVO ABBONAMENTO INFOMEDIA IN CONTINUITA' ANNO 2023 PERIODO 01/08/2023-----31/07/2024</t>
  </si>
  <si>
    <t>VARIAZIONI ALLO STANZIAMENTO DELLE PARTITE RELATIVE AL RIMBORSO DELLE ANTICIPAZIONI DI TESORERIA BILANCIO 2023/2025 E DELL'IVA ISTITUZIONALE</t>
  </si>
  <si>
    <r>
      <t>L</t>
    </r>
    <r>
      <rPr>
        <sz val="8"/>
        <color rgb="FFFF0000"/>
        <rFont val="Arial"/>
        <family val="2"/>
      </rPr>
      <t>IQUIDAZIONE FATTURE N.RI 3/177 DEL 30/04/2023 E 3/244 DEL 12/06/2023- PERIODI APRILE, MAGGIO E GIUGNO 2023.MENSA  SCOLASTICA</t>
    </r>
  </si>
  <si>
    <t>CE.RI.SA SRL</t>
  </si>
  <si>
    <t>ZA83CA1A0D</t>
  </si>
  <si>
    <t>IDEA SRL</t>
  </si>
  <si>
    <t>IMPEGNO DI SPESA PER SERVIZIO DI FORNITURA DI N. 3 BANDIERE DA ESTERNO PER QUESTO ENTE COMUNALE( MITALIA-EUROPA-COMUNE)</t>
  </si>
  <si>
    <t xml:space="preserve"> SERVIZIO TRIBUTI DIFFERIMENTO  AL 31/10/2023 DEL TERMINE DI VERSAMENTO DEL CANONE UNICO PATRIMONIALE.</t>
  </si>
  <si>
    <t>117 BIS</t>
  </si>
  <si>
    <t>MESE DI AGOSTO 2023</t>
  </si>
  <si>
    <t>IMPEGNO DI SPESA PER SERVIZIO DI FORNITURA  SOFTWARE  REDAZIONE DUP (DOCUMENTO UNICO DI PROGRAMMAZIONE</t>
  </si>
  <si>
    <t>Z813CB1167</t>
  </si>
  <si>
    <t>LIQUIDAZIONE DI SPESA PER SERVIZIO DI FORNITURA DI N. 75 RISME DI CARTA A/4 E N. 5 RISME DI CARTA A/3</t>
  </si>
  <si>
    <t>IMPEGNO DI SPESA PER SERVIZIO DI FORNITURA DI MATERIALE DI CANCELLERIA VARIA COMPRESA CARTA A/4 E A/3 PER UFFICI COMUNALI</t>
  </si>
  <si>
    <t>ZC43CBC442</t>
  </si>
  <si>
    <t>LIQUIDAZIONE DI SPESA PER AFFIDAMENTO SERVIZI DI NATURA FISCALE</t>
  </si>
  <si>
    <t>LIQUIDAZIONE  FATTURA N. 1/497  PER SERVIZIO DI FORNITURA DI N. 3 LASTRE IN POLICARBONATO ALVEOLARE FUME' CM 210X600X6MM, PER RISTRUTTURAZIONE COPERTURA PANCHINE SQUADRE CAMPO SPORTIVO COMUNALE G.DE LUCA</t>
  </si>
  <si>
    <t>LIQUIDAZIONE FATTURA N. 8/90 DEL 19/07/2023 PER SERVIZIO DI FORNITURA DI N. 60MT DI PERLINE PER CREAZIONE TAVOLI PARCO FLUVIALE (6)</t>
  </si>
  <si>
    <t>MINISTERO DELL'ISTRUZIONE E DEL MERITO</t>
  </si>
  <si>
    <r>
      <rPr>
        <sz val="8"/>
        <rFont val="Arial"/>
        <family val="2"/>
      </rPr>
      <t>Restituzione somme non utilizzate relative ai Fondi Strutturali europei-Programma Operativo Nazionale “Per la scuola, competenze e ambienti per l’apprendimento” 2014-2020. CODICE PROGETTO: 10.7.1A-FESRPON-CL-2020-267</t>
    </r>
    <r>
      <rPr>
        <sz val="10"/>
        <rFont val="Arial"/>
        <family val="2"/>
      </rPr>
      <t xml:space="preserve">
</t>
    </r>
  </si>
  <si>
    <t>AFFIDAMENTO SERVIZIO DI MANUTENZIONE E ASSISTENZA  CITYWARE DAL 01/01/2023 AL 31/12/2023</t>
  </si>
  <si>
    <t>Z793CFBF57 (AMM.VO)</t>
  </si>
  <si>
    <t>IMPEGNO DI SPESA PER SERVIZIO DI ATTIVAZIONE NUOVA CASELLA DI POSTA ELETTRONICA CERTIFICATA PER UFFICIO TECNICO LLPP</t>
  </si>
  <si>
    <t>Z843CFD8DB</t>
  </si>
  <si>
    <t>TRIBUTI</t>
  </si>
  <si>
    <t>RUOLO  LAMPADE VOTIVE ANNO 2023</t>
  </si>
  <si>
    <t>133 BIS</t>
  </si>
  <si>
    <t>RIMBORSO SPESE ECONOMATO MESE DI SETTEMBRE 2023</t>
  </si>
  <si>
    <t>IMPEGNO DI SPESA PER POSTALIZZAZIONE LISTADI CARICO  LAMPADE VOTIVE</t>
  </si>
  <si>
    <t>F&amp;G</t>
  </si>
  <si>
    <t>Z493D1EEFF</t>
  </si>
  <si>
    <t>Z593D31D5F</t>
  </si>
  <si>
    <t>TUTTO GOMME DI GASPARE COSTANZO</t>
  </si>
  <si>
    <t>IMPEGNO DI SPESA PER SERVIZIO DI FORNITURA CON MONTAGGIO E SMALTIMENTO DI N. 4 PNEUMATICI 4 STAGIONI PER SCUOLABUS COMUNALE TARGATO DR087SP</t>
  </si>
  <si>
    <t>Z353D339E8</t>
  </si>
  <si>
    <t>IMPEGNO DI SPESA PER SERVIZIO DI MANUTENZIONE E VERIFICA SEMESTRALE ESTINTORI COMUNALI</t>
  </si>
  <si>
    <t xml:space="preserve">PAL IFM </t>
  </si>
  <si>
    <t>Z3434E4E78</t>
  </si>
  <si>
    <t>CONVERSION LIGHTING</t>
  </si>
  <si>
    <t>7397864E7C</t>
  </si>
  <si>
    <t>LIQUIDAZIONE DI SPESA PER PAGAMENTO FATTURA2200000822 DEL 05/10/2023 PUBBLICA ILLUMINAZIONE</t>
  </si>
  <si>
    <t>20/11/202</t>
  </si>
  <si>
    <r>
      <t>L</t>
    </r>
    <r>
      <rPr>
        <sz val="8"/>
        <color rgb="FFFF0000"/>
        <rFont val="Arial"/>
        <family val="2"/>
      </rPr>
      <t>IQUIDAZIONE FATTURE N.RI  3/229DEL 31.05.22,3/280 DEL30/06/22, 3/305 DEL 31/10/2022,3/337 DEL 30/11/22, 3/35 DEL 09/01/23, 3/52 DEL 31/01/2023, 3/89 DEL 28/02/23, 3/127 DEL 30/04/23</t>
    </r>
  </si>
  <si>
    <t>ONORARI PROFESSIONALI COMPONENTI COMMISSIONE DI GARA TRIBUTI.</t>
  </si>
  <si>
    <t xml:space="preserve">LIQUIDAZIONE FATTURE DOTT. COMITE UBALDO -DOTT. INTRALIGI VINCENZO- DOTT.SSA GRECO ASSUNTA  </t>
  </si>
  <si>
    <t>LIQUIDAZIONE FATTURA N. 16 DEL 18/01/2023 PER AFFIDAMENTO DEL SERVIZIO DI SUPPORTO CONTABILE</t>
  </si>
  <si>
    <t>ZE137C564A</t>
  </si>
  <si>
    <t>LIQUIDAZIONE FATTURA N.89 DEL19/06/2023 PER AFFIDAMENTO SERVIZI DI MANUTENZIONE SOFTWARE E ASSISTENZA APPLICATIVA, INERENTI A SERVIZI FINANZIARI, DEMOGRAFICIE TRIBUTARI COMUNALI.</t>
  </si>
  <si>
    <t>LIQUIDAZIONE  DI SPESA PER SERVIZIO DI FORNITURA VETRI (DI  STRATIFICATI, FLOAT, MOLATURA ,RETINATO) CENTRO SPRAR SAI.</t>
  </si>
  <si>
    <t>LIQUIDAZIONE FATTURE OMNIA ENERGIA SPA - ZUMPANO PERIODO MAGGIO -LUGLIO 2023</t>
  </si>
  <si>
    <t>CALABRESE FRANCESCO</t>
  </si>
  <si>
    <t>RIMBORSO IDRICO 2017</t>
  </si>
  <si>
    <t>Z043D83218</t>
  </si>
  <si>
    <t>IMPEGNO DI SPESA  PER RIPARAZIONE CARROZZERIA  AUTOMEZZO COMUNALE TARGATO FB063EN</t>
  </si>
  <si>
    <t xml:space="preserve">AUTOCARROZZERIA RITACCO &amp;IGNOTO </t>
  </si>
  <si>
    <t xml:space="preserve">LIQUIDAZIONE II^ RATA PIANO DI RIENTRO </t>
  </si>
  <si>
    <t>F.LLI VELTRI SNC</t>
  </si>
  <si>
    <t>ZA83D8F063</t>
  </si>
  <si>
    <t>LIQUIDAZIONE FATTURE   APRILE- NOVEMBRE 2023</t>
  </si>
  <si>
    <t>IMPEGNO DI SPESA PER ACQUISTO N. 4 PNEUMATICI SCUOLABUS TARGATO EG575DC</t>
  </si>
  <si>
    <t>Z573DB0D58</t>
  </si>
  <si>
    <t>MELE OFFICE SRL</t>
  </si>
  <si>
    <t>IMPEGNO DI SPESA PER ACQUISTO CANCELLERIA</t>
  </si>
  <si>
    <t>ZF03DAEB16</t>
  </si>
  <si>
    <t>ESTRA ENERGIE</t>
  </si>
  <si>
    <t>RIMBORSO QUOTA SERVIZIO IDRICO INTEGRATO ANNO 2022</t>
  </si>
  <si>
    <t>RUFFOLO MARIO</t>
  </si>
  <si>
    <t>Z873DB5FE5</t>
  </si>
  <si>
    <t>IMPEGNO DI SPESA PER SERVIZIO DI RIPARAZIONE AUTOMEZZO COMUNALE TARGATO Z873DB5FE5</t>
  </si>
  <si>
    <t>LIQUIDAZIONE DI SPESA PER SERVIZIO DI SOSTITUZIONE E MONTAGGIO RADIATORE RISCALDAMENTO AUTOMEZZO COMUNALE TARGATO DB748ER-SETTORE MANUTENTIVO-REDA VINCENZO</t>
  </si>
  <si>
    <t>Z873DC3894</t>
  </si>
  <si>
    <t>F.LLI BENVENUTO</t>
  </si>
  <si>
    <t>IMPEGNO DI SPESA PER FORNITURA N. 400 CARTELLE CON TASCA PERSONALIZZATI UFFICI COMUNALI</t>
  </si>
  <si>
    <t>DETERMINA A CONTRARRE GARA TRIBUTI</t>
  </si>
  <si>
    <t xml:space="preserve">ANDREANI TRIBUTI </t>
  </si>
  <si>
    <t>PROROGA TECNICA</t>
  </si>
  <si>
    <t>LIQUIDAZIONE III^ RATA PIANO DI RIENTRO  scadenza 31/12/2023</t>
  </si>
  <si>
    <t>IMPEGNO DI SPESA PER RIATTIVAZIONE GAS SCUOLA ELEMENTARE TIVOLILLE/ SAN PAOLO E NUOVO ALLACCIO SEDE COC ( EX TOM E JERRY)</t>
  </si>
  <si>
    <t>LIQUIDAZIONE FATTURE PERIODO FEBBRAIO -DICEMBRE 2023</t>
  </si>
  <si>
    <t>LIQUIDAZIONE FATTURE PERIODO NOVEMBRE DICEMBRE 2023</t>
  </si>
  <si>
    <t xml:space="preserve">SERVIZI DI SUPPORTO PER LA GESTIONE, IL CONTROLLO, IL MONITORAGGIO E L'APPROVVIGGIONAMENTO DELLA SPESA ENERGETICA ELETTRICA </t>
  </si>
  <si>
    <t>Z0D3E063C8</t>
  </si>
  <si>
    <t xml:space="preserve">BFA CONSULTING </t>
  </si>
  <si>
    <t>BUTANGAS</t>
  </si>
  <si>
    <t>Z383E06A78</t>
  </si>
  <si>
    <t>IMPEGNO DI SPESA PER FORNITURA GAS SEDE COM SCUOLE 2024</t>
  </si>
  <si>
    <t>LIQUIDAZIONE DI SPESA PER PROGETTO ANNUALE OMNIA A SUPPORTO DEGLI UFFICI COMUNALI</t>
  </si>
  <si>
    <t>GRAFICHE E. GASPARI</t>
  </si>
  <si>
    <t>LIQUIDAZIONE  DI SPESA PER FORNITURA E MESSA IN OPERA DI N. 1 PC UFFICIO DEL SINDACO E ACCESSORI PER IMPOSTAZIONE N. 2 LIM (WEB CAM, CAVI, ADATTATORE DP/VGA, ADATTATORE DVI/VGA, CASSE AUDIO USB, CIABATTA 9 POSTI.</t>
  </si>
  <si>
    <t>Z2F37D63FC-Z373C6892C</t>
  </si>
  <si>
    <t>LIQUIDAZIONI FATTURE N.RI: 440/001 E 408/001</t>
  </si>
  <si>
    <t>ZA837DC163-Z8039CA7D0-Z383993A7F</t>
  </si>
  <si>
    <t>LIQUIDAZIONE FATTURE 303/FE DEL 23/09/2022, 235/FE, 236 FE DEL 03/08/2023</t>
  </si>
  <si>
    <t>Liquidazione fatture n. ri 127/23; 817/23; 1085/23;1222/23; per servizi di attivazione pec per ufficio di pubblica istruzione, per ufficio anagrafe e stato civile, segreteria generale e ampliamento pec ufficio polizia municipale, per attivazione pec settore manutentivo e ampliamento pec ufficio tecnico e per attivazione pec ufficio lavori pubblici. DITTA INDO SRLS UNIPERSONALE -COSENZA</t>
  </si>
  <si>
    <t>ZDE39A877F-ZDE3C12D68-Z413C6E12B-Z793CFBF57</t>
  </si>
  <si>
    <t>LIQUIDAZIONE FATTURE N.RI 2/PA DEL 27/02/2023- 4/PA DEL 16/05/2023-8PA DEL 10/11/2023</t>
  </si>
  <si>
    <t xml:space="preserve">Z353A20BB5- Z783B27C4A-Z353D339E8  </t>
  </si>
  <si>
    <t>LIQUIDAZIONE DI SPESA PER SERVIZIO DI FORNITURA DI N. 3 BANDIERE DA ESTERNO PER QUESTO ENTE COMUNALE( MITALIA-EUROPA-COMUNE)</t>
  </si>
  <si>
    <t>LIQUIDAZIONE  DI SPESA PER SERVIZIO DI FORNITURA DI MATERIALE IGIENICO SANITARIO SCUOLE E UFFICI COMUNALI.</t>
  </si>
  <si>
    <t>LIQUIDAZIONE FATTURA N. V2/576395 DI SPESA PER SERVIZIO DI FORNITURA DI MATERIALE DI CANCELLERIA VARIA COMPRESA CARTA A/4 E A/3 PER UFFICI COMUNALI</t>
  </si>
  <si>
    <t>LIQUIDAZIONE FATTURE ENERGIA ELETTRICA</t>
  </si>
  <si>
    <t>liquidazioni fatture N.RI : 56  DEL 21/04/2023, 87 DEL 12/06/2023, 116 DEL 02/08/2023 E 154 DEL 05/10/2023</t>
  </si>
  <si>
    <r>
      <rPr>
        <sz val="8"/>
        <rFont val="Arial"/>
        <family val="2"/>
      </rPr>
      <t>CIG DERIVATO</t>
    </r>
    <r>
      <rPr>
        <sz val="10"/>
        <rFont val="Arial"/>
        <family val="2"/>
      </rPr>
      <t>:9350389918</t>
    </r>
  </si>
  <si>
    <t>LIQUIDAZIONE CONTRIBUTO ANNUO A FONDO PERDUTO PERIODO 30/11/2021----30/11/2023</t>
  </si>
  <si>
    <t>MESE DI FEBBRAIO</t>
  </si>
  <si>
    <t>MESE DI GENNAIO 2023</t>
  </si>
  <si>
    <t>MESE DI MARZO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</si>
</sst>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4" formatCode="_-* #,##0.00\ &quot;€&quot;_-;\-* #,##0.00\ &quot;€&quot;_-;_-* &quot;-&quot;??\ &quot;€&quot;_-;_-@_-"/>
    <numFmt numFmtId="164" formatCode="&quot;€&quot;\ #,##0.00;[Red]\-&quot;€&quot;\ #,##0.00"/>
    <numFmt numFmtId="165" formatCode="_-&quot;€&quot;\ * #,##0.00_-;\-&quot;€&quot;\ * #,##0.00_-;_-&quot;€&quot;\ * &quot;-&quot;??_-;_-@_-"/>
    <numFmt numFmtId="166" formatCode="&quot;€&quot;\ #,##0.00"/>
    <numFmt numFmtId="167" formatCode="#,##0.00\ &quot;€&quot;"/>
  </numFmts>
  <fonts count="77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8"/>
      <name val="Arial"/>
      <family val="2"/>
    </font>
    <font>
      <sz val="1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i/>
      <sz val="12"/>
      <name val="Arial"/>
      <family val="2"/>
    </font>
    <font>
      <sz val="12"/>
      <name val="Arial"/>
      <family val="2"/>
    </font>
    <font>
      <b/>
      <sz val="12"/>
      <name val="Times New Roman"/>
      <family val="1"/>
    </font>
    <font>
      <sz val="9"/>
      <name val="Arial"/>
      <family val="2"/>
    </font>
    <font>
      <sz val="8"/>
      <name val="Arial"/>
      <family val="2"/>
    </font>
    <font>
      <sz val="9"/>
      <name val="Times New Roman"/>
      <family val="1"/>
    </font>
    <font>
      <b/>
      <sz val="8"/>
      <name val="Arial"/>
      <family val="2"/>
    </font>
    <font>
      <sz val="12"/>
      <name val="Times New Roman"/>
      <family val="1"/>
    </font>
    <font>
      <sz val="11"/>
      <name val="Times New Roman"/>
      <family val="1"/>
    </font>
    <font>
      <sz val="10"/>
      <color indexed="8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u/>
      <sz val="10"/>
      <color theme="10"/>
      <name val="Arial"/>
      <family val="2"/>
    </font>
    <font>
      <sz val="10"/>
      <color theme="1"/>
      <name val="Arial"/>
      <family val="2"/>
    </font>
    <font>
      <b/>
      <sz val="10"/>
      <name val="Verdana"/>
      <family val="2"/>
    </font>
    <font>
      <b/>
      <sz val="10"/>
      <color rgb="FF00B050"/>
      <name val="Arial"/>
      <family val="2"/>
    </font>
    <font>
      <b/>
      <sz val="8"/>
      <color rgb="FF00B050"/>
      <name val="Arial"/>
      <family val="2"/>
    </font>
    <font>
      <b/>
      <sz val="11"/>
      <name val="Arial"/>
      <family val="2"/>
    </font>
    <font>
      <sz val="10"/>
      <color rgb="FFFF0000"/>
      <name val="Arial"/>
      <family val="2"/>
    </font>
    <font>
      <b/>
      <sz val="10"/>
      <color rgb="FF000000"/>
      <name val="Verdana"/>
      <family val="2"/>
    </font>
    <font>
      <sz val="8"/>
      <color theme="1"/>
      <name val="Arial"/>
      <family val="2"/>
    </font>
    <font>
      <sz val="10"/>
      <color rgb="FF00B050"/>
      <name val="Arial"/>
      <family val="2"/>
    </font>
    <font>
      <b/>
      <sz val="14"/>
      <color theme="1"/>
      <name val="Arial"/>
      <family val="2"/>
    </font>
    <font>
      <b/>
      <sz val="11"/>
      <color theme="1"/>
      <name val="Arial"/>
      <family val="2"/>
    </font>
    <font>
      <b/>
      <sz val="10"/>
      <color rgb="FFFF0000"/>
      <name val="Arial"/>
      <family val="2"/>
    </font>
    <font>
      <b/>
      <u/>
      <sz val="10"/>
      <name val="Arial"/>
      <family val="2"/>
    </font>
    <font>
      <sz val="8"/>
      <color rgb="FF00B050"/>
      <name val="Arial"/>
      <family val="2"/>
    </font>
    <font>
      <b/>
      <sz val="8"/>
      <color rgb="FF000000"/>
      <name val="Verdana"/>
      <family val="2"/>
    </font>
    <font>
      <b/>
      <sz val="12"/>
      <color rgb="FF00B050"/>
      <name val="Arial"/>
      <family val="2"/>
    </font>
    <font>
      <b/>
      <sz val="10"/>
      <color rgb="FFFF0000"/>
      <name val="Verdana"/>
      <family val="2"/>
    </font>
    <font>
      <b/>
      <sz val="14"/>
      <color rgb="FF00B050"/>
      <name val="Arial"/>
      <family val="2"/>
    </font>
    <font>
      <sz val="10"/>
      <color rgb="FF000000"/>
      <name val="Verdana"/>
      <family val="2"/>
    </font>
    <font>
      <b/>
      <sz val="9"/>
      <name val="Verdana"/>
      <family val="2"/>
    </font>
    <font>
      <b/>
      <sz val="12"/>
      <color rgb="FF000000"/>
      <name val="Tahoma"/>
      <family val="2"/>
    </font>
    <font>
      <b/>
      <sz val="10"/>
      <color rgb="FF000000"/>
      <name val="Tahoma"/>
      <family val="2"/>
    </font>
    <font>
      <b/>
      <sz val="12"/>
      <color rgb="FFFF0000"/>
      <name val="Arial"/>
      <family val="2"/>
    </font>
    <font>
      <b/>
      <sz val="8"/>
      <color rgb="FFFF0000"/>
      <name val="Arial"/>
      <family val="2"/>
    </font>
    <font>
      <sz val="8"/>
      <color rgb="FFFF0000"/>
      <name val="Arial"/>
      <family val="2"/>
    </font>
    <font>
      <b/>
      <sz val="12"/>
      <color rgb="FF000000"/>
      <name val="Verdana"/>
      <family val="2"/>
    </font>
    <font>
      <b/>
      <sz val="12"/>
      <name val="Tahoma"/>
      <family val="2"/>
    </font>
    <font>
      <sz val="10"/>
      <name val="Verdan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i/>
      <sz val="12"/>
      <name val="Arial Black"/>
      <family val="2"/>
    </font>
    <font>
      <b/>
      <sz val="14"/>
      <color theme="6" tint="-0.499984740745262"/>
      <name val="Arial"/>
      <family val="2"/>
    </font>
    <font>
      <sz val="8"/>
      <name val="Times New Roman"/>
      <family val="1"/>
    </font>
    <font>
      <u/>
      <sz val="8"/>
      <name val="Arial"/>
      <family val="2"/>
    </font>
    <font>
      <sz val="12"/>
      <name val="Tahoma"/>
      <family val="2"/>
    </font>
    <font>
      <sz val="12"/>
      <color rgb="FF000000"/>
      <name val="Tahoma"/>
      <family val="2"/>
    </font>
    <font>
      <u/>
      <sz val="10"/>
      <name val="Arial"/>
      <family val="2"/>
    </font>
    <font>
      <sz val="11"/>
      <color theme="1"/>
      <name val="Arial"/>
      <family val="2"/>
    </font>
    <font>
      <sz val="8"/>
      <color rgb="FF000000"/>
      <name val="Tahoma"/>
      <family val="2"/>
    </font>
    <font>
      <sz val="12"/>
      <color rgb="FF000000"/>
      <name val="Verdana"/>
      <family val="2"/>
    </font>
    <font>
      <sz val="11"/>
      <name val="Arial"/>
      <family val="2"/>
    </font>
    <font>
      <sz val="12"/>
      <name val="Verdana"/>
      <family val="2"/>
    </font>
    <font>
      <i/>
      <sz val="9"/>
      <name val="Times New Roman"/>
      <family val="1"/>
    </font>
    <font>
      <i/>
      <sz val="12"/>
      <name val="Arial Black"/>
      <family val="2"/>
    </font>
    <font>
      <sz val="11"/>
      <name val="Verdana"/>
      <family val="2"/>
    </font>
    <font>
      <sz val="10"/>
      <color theme="6" tint="-0.499984740745262"/>
      <name val="Arial"/>
      <family val="2"/>
    </font>
    <font>
      <sz val="8"/>
      <name val="Arial Narrow"/>
      <family val="2"/>
    </font>
    <font>
      <sz val="16"/>
      <name val="Arial"/>
      <family val="2"/>
    </font>
    <font>
      <sz val="8"/>
      <name val="Tahoma"/>
      <family val="2"/>
    </font>
    <font>
      <sz val="14"/>
      <name val="Verdana"/>
      <family val="2"/>
    </font>
    <font>
      <sz val="10"/>
      <name val="Calibri"/>
      <family val="2"/>
      <scheme val="minor"/>
    </font>
    <font>
      <sz val="14"/>
      <name val="Garamond"/>
      <family val="1"/>
    </font>
    <font>
      <i/>
      <sz val="8"/>
      <name val="Times New Roman"/>
      <family val="1"/>
    </font>
    <font>
      <sz val="11"/>
      <color theme="6" tint="-0.499984740745262"/>
      <name val="Arial"/>
      <family val="2"/>
    </font>
    <font>
      <sz val="12"/>
      <color theme="6" tint="-0.499984740745262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9F9F9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21" fillId="0" borderId="0" applyNumberFormat="0" applyFill="0" applyBorder="0" applyAlignment="0" applyProtection="0">
      <alignment vertical="top"/>
      <protection locked="0"/>
    </xf>
    <xf numFmtId="165" fontId="1" fillId="0" borderId="0" applyFont="0" applyFill="0" applyBorder="0" applyAlignment="0" applyProtection="0"/>
    <xf numFmtId="0" fontId="1" fillId="0" borderId="0"/>
    <xf numFmtId="165" fontId="19" fillId="0" borderId="0" applyFont="0" applyFill="0" applyBorder="0" applyAlignment="0" applyProtection="0"/>
  </cellStyleXfs>
  <cellXfs count="280">
    <xf numFmtId="0" fontId="0" fillId="0" borderId="0" xfId="0"/>
    <xf numFmtId="0" fontId="0" fillId="0" borderId="0" xfId="0" applyAlignment="1">
      <alignment horizontal="center"/>
    </xf>
    <xf numFmtId="165" fontId="0" fillId="0" borderId="1" xfId="2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0" fillId="0" borderId="0" xfId="0" applyAlignment="1">
      <alignment vertical="center"/>
    </xf>
    <xf numFmtId="165" fontId="2" fillId="0" borderId="0" xfId="2" applyFont="1" applyAlignment="1">
      <alignment vertical="center"/>
    </xf>
    <xf numFmtId="0" fontId="0" fillId="0" borderId="0" xfId="0" quotePrefix="1" applyAlignment="1">
      <alignment vertical="center"/>
    </xf>
    <xf numFmtId="0" fontId="7" fillId="0" borderId="2" xfId="0" applyFont="1" applyBorder="1" applyAlignment="1">
      <alignment vertical="center"/>
    </xf>
    <xf numFmtId="165" fontId="8" fillId="0" borderId="3" xfId="2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65" fontId="8" fillId="0" borderId="5" xfId="2" applyFont="1" applyBorder="1" applyAlignment="1">
      <alignment vertical="center"/>
    </xf>
    <xf numFmtId="165" fontId="8" fillId="0" borderId="3" xfId="2" applyNumberFormat="1" applyFont="1" applyBorder="1" applyAlignment="1">
      <alignment vertical="center"/>
    </xf>
    <xf numFmtId="0" fontId="7" fillId="0" borderId="6" xfId="0" applyFont="1" applyBorder="1" applyAlignment="1">
      <alignment vertical="center"/>
    </xf>
    <xf numFmtId="165" fontId="8" fillId="0" borderId="7" xfId="2" applyNumberFormat="1" applyFont="1" applyBorder="1" applyAlignment="1">
      <alignment vertical="center"/>
    </xf>
    <xf numFmtId="165" fontId="8" fillId="0" borderId="5" xfId="2" applyNumberFormat="1" applyFont="1" applyBorder="1" applyAlignment="1">
      <alignment vertical="center"/>
    </xf>
    <xf numFmtId="0" fontId="9" fillId="2" borderId="8" xfId="0" applyFont="1" applyFill="1" applyBorder="1" applyAlignment="1">
      <alignment vertical="center" wrapText="1"/>
    </xf>
    <xf numFmtId="0" fontId="10" fillId="0" borderId="1" xfId="0" applyFont="1" applyBorder="1"/>
    <xf numFmtId="0" fontId="10" fillId="0" borderId="0" xfId="0" applyFont="1"/>
    <xf numFmtId="0" fontId="11" fillId="0" borderId="1" xfId="0" applyFont="1" applyBorder="1" applyAlignment="1">
      <alignment horizontal="center"/>
    </xf>
    <xf numFmtId="0" fontId="11" fillId="0" borderId="1" xfId="0" applyFont="1" applyBorder="1" applyAlignment="1">
      <alignment horizontal="center" wrapText="1"/>
    </xf>
    <xf numFmtId="0" fontId="10" fillId="0" borderId="1" xfId="0" applyFont="1" applyBorder="1" applyAlignment="1">
      <alignment wrapText="1"/>
    </xf>
    <xf numFmtId="0" fontId="10" fillId="0" borderId="0" xfId="0" applyFont="1" applyAlignment="1">
      <alignment wrapText="1"/>
    </xf>
    <xf numFmtId="0" fontId="0" fillId="0" borderId="0" xfId="0" applyAlignment="1">
      <alignment wrapText="1"/>
    </xf>
    <xf numFmtId="0" fontId="10" fillId="0" borderId="1" xfId="0" applyFont="1" applyBorder="1" applyAlignment="1">
      <alignment vertical="center"/>
    </xf>
    <xf numFmtId="0" fontId="10" fillId="0" borderId="1" xfId="0" applyFont="1" applyBorder="1" applyAlignment="1"/>
    <xf numFmtId="165" fontId="0" fillId="0" borderId="0" xfId="2" applyFont="1" applyAlignment="1">
      <alignment wrapText="1"/>
    </xf>
    <xf numFmtId="0" fontId="0" fillId="0" borderId="0" xfId="0" applyAlignment="1">
      <alignment horizontal="center" vertical="center"/>
    </xf>
    <xf numFmtId="49" fontId="8" fillId="2" borderId="9" xfId="2" applyNumberFormat="1" applyFont="1" applyFill="1" applyBorder="1" applyAlignment="1">
      <alignment horizontal="center" vertical="center"/>
    </xf>
    <xf numFmtId="0" fontId="2" fillId="0" borderId="1" xfId="0" applyFont="1" applyBorder="1"/>
    <xf numFmtId="0" fontId="0" fillId="0" borderId="1" xfId="0" applyBorder="1"/>
    <xf numFmtId="0" fontId="0" fillId="0" borderId="1" xfId="0" applyBorder="1" applyAlignment="1">
      <alignment vertical="center"/>
    </xf>
    <xf numFmtId="0" fontId="15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4" fillId="3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165" fontId="1" fillId="3" borderId="1" xfId="2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6" fillId="0" borderId="1" xfId="0" applyFont="1" applyBorder="1" applyAlignment="1">
      <alignment horizontal="center"/>
    </xf>
    <xf numFmtId="165" fontId="0" fillId="0" borderId="1" xfId="2" applyFont="1" applyBorder="1" applyAlignment="1">
      <alignment wrapText="1"/>
    </xf>
    <xf numFmtId="165" fontId="1" fillId="3" borderId="1" xfId="2" applyFont="1" applyFill="1" applyBorder="1" applyAlignment="1">
      <alignment vertical="center" wrapText="1"/>
    </xf>
    <xf numFmtId="0" fontId="1" fillId="3" borderId="1" xfId="0" applyFont="1" applyFill="1" applyBorder="1" applyAlignment="1">
      <alignment horizontal="center" vertical="center"/>
    </xf>
    <xf numFmtId="165" fontId="0" fillId="3" borderId="1" xfId="2" applyNumberFormat="1" applyFont="1" applyFill="1" applyBorder="1" applyAlignment="1">
      <alignment horizontal="center" vertical="center" wrapText="1"/>
    </xf>
    <xf numFmtId="0" fontId="31" fillId="3" borderId="1" xfId="0" applyFont="1" applyFill="1" applyBorder="1" applyAlignment="1">
      <alignment horizontal="center" vertical="center"/>
    </xf>
    <xf numFmtId="14" fontId="22" fillId="3" borderId="1" xfId="0" applyNumberFormat="1" applyFont="1" applyFill="1" applyBorder="1" applyAlignment="1">
      <alignment horizontal="center" vertical="center"/>
    </xf>
    <xf numFmtId="14" fontId="1" fillId="3" borderId="1" xfId="0" applyNumberFormat="1" applyFont="1" applyFill="1" applyBorder="1" applyAlignment="1">
      <alignment horizontal="center" vertical="center"/>
    </xf>
    <xf numFmtId="165" fontId="13" fillId="3" borderId="1" xfId="2" applyFont="1" applyFill="1" applyBorder="1" applyAlignment="1">
      <alignment vertical="center" wrapText="1"/>
    </xf>
    <xf numFmtId="0" fontId="5" fillId="3" borderId="1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center" vertical="center" wrapText="1"/>
    </xf>
    <xf numFmtId="14" fontId="6" fillId="3" borderId="1" xfId="0" applyNumberFormat="1" applyFon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14" fontId="2" fillId="3" borderId="1" xfId="0" applyNumberFormat="1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165" fontId="2" fillId="3" borderId="1" xfId="2" applyFont="1" applyFill="1" applyBorder="1" applyAlignment="1">
      <alignment wrapText="1"/>
    </xf>
    <xf numFmtId="165" fontId="2" fillId="3" borderId="1" xfId="0" applyNumberFormat="1" applyFont="1" applyFill="1" applyBorder="1" applyAlignment="1">
      <alignment horizontal="center" vertical="center"/>
    </xf>
    <xf numFmtId="0" fontId="28" fillId="3" borderId="0" xfId="0" applyFont="1" applyFill="1" applyAlignment="1">
      <alignment horizontal="center"/>
    </xf>
    <xf numFmtId="0" fontId="24" fillId="3" borderId="1" xfId="0" applyFont="1" applyFill="1" applyBorder="1" applyAlignment="1">
      <alignment horizontal="center"/>
    </xf>
    <xf numFmtId="165" fontId="0" fillId="3" borderId="1" xfId="2" applyFont="1" applyFill="1" applyBorder="1" applyAlignment="1">
      <alignment wrapText="1"/>
    </xf>
    <xf numFmtId="165" fontId="0" fillId="3" borderId="1" xfId="0" applyNumberForma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/>
    </xf>
    <xf numFmtId="165" fontId="22" fillId="3" borderId="1" xfId="2" applyFont="1" applyFill="1" applyBorder="1" applyAlignment="1">
      <alignment vertical="center" wrapText="1"/>
    </xf>
    <xf numFmtId="0" fontId="5" fillId="3" borderId="1" xfId="0" applyFont="1" applyFill="1" applyBorder="1" applyAlignment="1">
      <alignment horizontal="center" vertical="center"/>
    </xf>
    <xf numFmtId="0" fontId="0" fillId="4" borderId="0" xfId="0" applyFill="1"/>
    <xf numFmtId="14" fontId="2" fillId="3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right"/>
    </xf>
    <xf numFmtId="0" fontId="27" fillId="3" borderId="1" xfId="0" applyFont="1" applyFill="1" applyBorder="1" applyAlignment="1">
      <alignment horizontal="center" vertical="center"/>
    </xf>
    <xf numFmtId="14" fontId="1" fillId="3" borderId="1" xfId="0" applyNumberFormat="1" applyFont="1" applyFill="1" applyBorder="1" applyAlignment="1">
      <alignment horizontal="center"/>
    </xf>
    <xf numFmtId="165" fontId="1" fillId="3" borderId="1" xfId="2" applyFont="1" applyFill="1" applyBorder="1" applyAlignment="1">
      <alignment wrapText="1"/>
    </xf>
    <xf numFmtId="165" fontId="1" fillId="3" borderId="1" xfId="0" applyNumberFormat="1" applyFont="1" applyFill="1" applyBorder="1" applyAlignment="1">
      <alignment horizontal="center" vertical="center"/>
    </xf>
    <xf numFmtId="0" fontId="35" fillId="3" borderId="1" xfId="0" applyFont="1" applyFill="1" applyBorder="1" applyAlignment="1">
      <alignment horizontal="center"/>
    </xf>
    <xf numFmtId="165" fontId="15" fillId="3" borderId="1" xfId="2" applyFont="1" applyFill="1" applyBorder="1" applyAlignment="1">
      <alignment wrapText="1"/>
    </xf>
    <xf numFmtId="0" fontId="30" fillId="3" borderId="1" xfId="0" applyFont="1" applyFill="1" applyBorder="1" applyAlignment="1">
      <alignment horizontal="center"/>
    </xf>
    <xf numFmtId="0" fontId="32" fillId="3" borderId="1" xfId="1" applyFont="1" applyFill="1" applyBorder="1" applyAlignment="1" applyProtection="1">
      <alignment horizontal="center"/>
    </xf>
    <xf numFmtId="0" fontId="28" fillId="3" borderId="1" xfId="0" applyFont="1" applyFill="1" applyBorder="1" applyAlignment="1">
      <alignment horizontal="center"/>
    </xf>
    <xf numFmtId="0" fontId="23" fillId="3" borderId="1" xfId="0" applyFont="1" applyFill="1" applyBorder="1" applyAlignment="1">
      <alignment horizontal="center"/>
    </xf>
    <xf numFmtId="14" fontId="18" fillId="3" borderId="1" xfId="0" applyNumberFormat="1" applyFont="1" applyFill="1" applyBorder="1" applyAlignment="1">
      <alignment horizontal="center" vertical="center"/>
    </xf>
    <xf numFmtId="165" fontId="17" fillId="3" borderId="1" xfId="4" applyFont="1" applyFill="1" applyBorder="1" applyAlignment="1">
      <alignment vertical="center"/>
    </xf>
    <xf numFmtId="0" fontId="15" fillId="3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6" fillId="3" borderId="1" xfId="0" applyFont="1" applyFill="1" applyBorder="1" applyAlignment="1">
      <alignment horizontal="center"/>
    </xf>
    <xf numFmtId="0" fontId="25" fillId="3" borderId="1" xfId="0" applyFont="1" applyFill="1" applyBorder="1" applyAlignment="1">
      <alignment horizontal="center"/>
    </xf>
    <xf numFmtId="0" fontId="24" fillId="3" borderId="1" xfId="0" applyFont="1" applyFill="1" applyBorder="1" applyAlignment="1">
      <alignment horizontal="center" vertical="center"/>
    </xf>
    <xf numFmtId="0" fontId="26" fillId="3" borderId="1" xfId="1" applyFont="1" applyFill="1" applyBorder="1" applyAlignment="1" applyProtection="1">
      <alignment horizontal="center"/>
    </xf>
    <xf numFmtId="0" fontId="28" fillId="3" borderId="1" xfId="0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165" fontId="29" fillId="3" borderId="1" xfId="2" applyFont="1" applyFill="1" applyBorder="1" applyAlignment="1">
      <alignment vertical="center" wrapText="1"/>
    </xf>
    <xf numFmtId="0" fontId="33" fillId="3" borderId="1" xfId="0" applyFont="1" applyFill="1" applyBorder="1" applyAlignment="1">
      <alignment horizontal="center"/>
    </xf>
    <xf numFmtId="14" fontId="1" fillId="3" borderId="1" xfId="0" quotePrefix="1" applyNumberFormat="1" applyFont="1" applyFill="1" applyBorder="1" applyAlignment="1">
      <alignment horizontal="center"/>
    </xf>
    <xf numFmtId="165" fontId="0" fillId="3" borderId="1" xfId="2" applyFont="1" applyFill="1" applyBorder="1" applyAlignment="1">
      <alignment horizontal="center" vertical="center" wrapText="1"/>
    </xf>
    <xf numFmtId="165" fontId="0" fillId="3" borderId="1" xfId="0" applyNumberFormat="1" applyFill="1" applyBorder="1" applyAlignment="1">
      <alignment horizontal="right" vertical="center"/>
    </xf>
    <xf numFmtId="0" fontId="2" fillId="3" borderId="1" xfId="1" applyFont="1" applyFill="1" applyBorder="1" applyAlignment="1" applyProtection="1">
      <alignment horizontal="center"/>
    </xf>
    <xf numFmtId="165" fontId="13" fillId="3" borderId="1" xfId="2" applyFont="1" applyFill="1" applyBorder="1" applyAlignment="1">
      <alignment wrapText="1"/>
    </xf>
    <xf numFmtId="0" fontId="1" fillId="3" borderId="1" xfId="1" applyFont="1" applyFill="1" applyBorder="1" applyAlignment="1" applyProtection="1">
      <alignment horizontal="center"/>
    </xf>
    <xf numFmtId="0" fontId="36" fillId="3" borderId="1" xfId="0" applyFont="1" applyFill="1" applyBorder="1" applyAlignment="1">
      <alignment horizontal="center"/>
    </xf>
    <xf numFmtId="0" fontId="23" fillId="3" borderId="1" xfId="0" applyFont="1" applyFill="1" applyBorder="1" applyAlignment="1">
      <alignment horizontal="center" vertical="center" wrapText="1"/>
    </xf>
    <xf numFmtId="14" fontId="6" fillId="3" borderId="10" xfId="0" applyNumberFormat="1" applyFont="1" applyFill="1" applyBorder="1" applyAlignment="1">
      <alignment horizontal="center"/>
    </xf>
    <xf numFmtId="0" fontId="28" fillId="3" borderId="1" xfId="0" applyFont="1" applyFill="1" applyBorder="1" applyAlignment="1">
      <alignment vertical="center" wrapText="1"/>
    </xf>
    <xf numFmtId="0" fontId="4" fillId="3" borderId="1" xfId="0" applyFont="1" applyFill="1" applyBorder="1" applyAlignment="1">
      <alignment horizontal="center"/>
    </xf>
    <xf numFmtId="165" fontId="13" fillId="3" borderId="1" xfId="2" applyFont="1" applyFill="1" applyBorder="1" applyAlignment="1">
      <alignment vertical="top" wrapText="1"/>
    </xf>
    <xf numFmtId="0" fontId="6" fillId="3" borderId="1" xfId="0" applyFont="1" applyFill="1" applyBorder="1" applyAlignment="1">
      <alignment horizontal="center"/>
    </xf>
    <xf numFmtId="165" fontId="0" fillId="3" borderId="1" xfId="4" applyFont="1" applyFill="1" applyBorder="1" applyAlignment="1">
      <alignment horizontal="right" vertical="center" wrapText="1"/>
    </xf>
    <xf numFmtId="164" fontId="0" fillId="3" borderId="1" xfId="2" applyNumberFormat="1" applyFont="1" applyFill="1" applyBorder="1" applyAlignment="1">
      <alignment horizontal="right" vertical="center" wrapText="1"/>
    </xf>
    <xf numFmtId="165" fontId="15" fillId="3" borderId="1" xfId="2" applyFont="1" applyFill="1" applyBorder="1" applyAlignment="1">
      <alignment vertical="center" wrapText="1"/>
    </xf>
    <xf numFmtId="0" fontId="1" fillId="0" borderId="1" xfId="0" applyFont="1" applyBorder="1" applyAlignment="1">
      <alignment horizontal="center"/>
    </xf>
    <xf numFmtId="0" fontId="28" fillId="5" borderId="1" xfId="0" applyFont="1" applyFill="1" applyBorder="1" applyAlignment="1">
      <alignment vertical="center" wrapText="1"/>
    </xf>
    <xf numFmtId="0" fontId="28" fillId="0" borderId="1" xfId="0" applyFont="1" applyBorder="1"/>
    <xf numFmtId="0" fontId="30" fillId="0" borderId="0" xfId="0" applyFont="1"/>
    <xf numFmtId="165" fontId="0" fillId="3" borderId="1" xfId="0" applyNumberFormat="1" applyFill="1" applyBorder="1" applyAlignment="1">
      <alignment vertical="center"/>
    </xf>
    <xf numFmtId="0" fontId="1" fillId="3" borderId="10" xfId="0" applyFont="1" applyFill="1" applyBorder="1" applyAlignment="1">
      <alignment horizontal="center" vertical="center"/>
    </xf>
    <xf numFmtId="0" fontId="41" fillId="3" borderId="1" xfId="0" applyFont="1" applyFill="1" applyBorder="1" applyAlignment="1">
      <alignment horizontal="center"/>
    </xf>
    <xf numFmtId="0" fontId="34" fillId="0" borderId="1" xfId="1" applyFont="1" applyBorder="1" applyAlignment="1" applyProtection="1"/>
    <xf numFmtId="0" fontId="24" fillId="3" borderId="1" xfId="1" applyFont="1" applyFill="1" applyBorder="1" applyAlignment="1" applyProtection="1">
      <alignment horizontal="center" vertical="center" wrapText="1"/>
    </xf>
    <xf numFmtId="0" fontId="37" fillId="3" borderId="1" xfId="0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center" vertical="center"/>
    </xf>
    <xf numFmtId="0" fontId="44" fillId="3" borderId="1" xfId="0" applyFont="1" applyFill="1" applyBorder="1" applyAlignment="1">
      <alignment horizontal="center"/>
    </xf>
    <xf numFmtId="0" fontId="38" fillId="3" borderId="1" xfId="0" applyFont="1" applyFill="1" applyBorder="1" applyAlignment="1">
      <alignment horizontal="center" vertical="center" wrapText="1"/>
    </xf>
    <xf numFmtId="14" fontId="27" fillId="3" borderId="1" xfId="0" applyNumberFormat="1" applyFont="1" applyFill="1" applyBorder="1" applyAlignment="1">
      <alignment horizontal="center"/>
    </xf>
    <xf numFmtId="0" fontId="45" fillId="3" borderId="1" xfId="0" applyFont="1" applyFill="1" applyBorder="1" applyAlignment="1">
      <alignment horizontal="center" vertical="center" wrapText="1"/>
    </xf>
    <xf numFmtId="165" fontId="46" fillId="3" borderId="1" xfId="2" applyFont="1" applyFill="1" applyBorder="1" applyAlignment="1">
      <alignment vertical="center" wrapText="1"/>
    </xf>
    <xf numFmtId="165" fontId="27" fillId="3" borderId="1" xfId="2" applyNumberFormat="1" applyFont="1" applyFill="1" applyBorder="1" applyAlignment="1">
      <alignment horizontal="center" vertical="center" wrapText="1"/>
    </xf>
    <xf numFmtId="165" fontId="27" fillId="3" borderId="1" xfId="2" applyFont="1" applyFill="1" applyBorder="1" applyAlignment="1">
      <alignment vertical="center" wrapText="1"/>
    </xf>
    <xf numFmtId="0" fontId="27" fillId="3" borderId="1" xfId="0" applyFont="1" applyFill="1" applyBorder="1" applyAlignment="1">
      <alignment horizontal="center"/>
    </xf>
    <xf numFmtId="165" fontId="27" fillId="3" borderId="1" xfId="0" applyNumberFormat="1" applyFont="1" applyFill="1" applyBorder="1" applyAlignment="1">
      <alignment horizontal="center" vertical="center"/>
    </xf>
    <xf numFmtId="0" fontId="1" fillId="0" borderId="0" xfId="0" applyFont="1"/>
    <xf numFmtId="0" fontId="28" fillId="3" borderId="0" xfId="0" applyFont="1" applyFill="1"/>
    <xf numFmtId="0" fontId="5" fillId="3" borderId="13" xfId="0" applyFont="1" applyFill="1" applyBorder="1" applyAlignment="1">
      <alignment horizontal="center" vertical="center"/>
    </xf>
    <xf numFmtId="0" fontId="28" fillId="3" borderId="1" xfId="0" applyFont="1" applyFill="1" applyBorder="1"/>
    <xf numFmtId="0" fontId="40" fillId="3" borderId="1" xfId="0" applyFont="1" applyFill="1" applyBorder="1" applyAlignment="1">
      <alignment vertical="center" wrapText="1"/>
    </xf>
    <xf numFmtId="0" fontId="1" fillId="3" borderId="1" xfId="0" applyFont="1" applyFill="1" applyBorder="1"/>
    <xf numFmtId="0" fontId="0" fillId="3" borderId="1" xfId="0" applyFill="1" applyBorder="1" applyAlignment="1">
      <alignment vertical="center" wrapText="1"/>
    </xf>
    <xf numFmtId="0" fontId="43" fillId="3" borderId="1" xfId="0" applyFont="1" applyFill="1" applyBorder="1" applyAlignment="1">
      <alignment vertical="center" wrapText="1"/>
    </xf>
    <xf numFmtId="0" fontId="42" fillId="3" borderId="1" xfId="0" applyFont="1" applyFill="1" applyBorder="1"/>
    <xf numFmtId="0" fontId="42" fillId="3" borderId="0" xfId="0" applyFont="1" applyFill="1"/>
    <xf numFmtId="0" fontId="8" fillId="3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/>
    </xf>
    <xf numFmtId="14" fontId="6" fillId="0" borderId="1" xfId="0" applyNumberFormat="1" applyFont="1" applyFill="1" applyBorder="1" applyAlignment="1">
      <alignment horizontal="center"/>
    </xf>
    <xf numFmtId="0" fontId="1" fillId="0" borderId="1" xfId="1" applyFont="1" applyFill="1" applyBorder="1" applyAlignment="1" applyProtection="1">
      <alignment horizontal="center"/>
    </xf>
    <xf numFmtId="0" fontId="1" fillId="0" borderId="1" xfId="0" applyFont="1" applyFill="1" applyBorder="1" applyAlignment="1">
      <alignment horizontal="center"/>
    </xf>
    <xf numFmtId="165" fontId="13" fillId="0" borderId="1" xfId="2" applyFont="1" applyFill="1" applyBorder="1" applyAlignment="1">
      <alignment wrapText="1"/>
    </xf>
    <xf numFmtId="166" fontId="0" fillId="0" borderId="1" xfId="0" applyNumberFormat="1" applyFill="1" applyBorder="1" applyAlignment="1">
      <alignment horizontal="right" vertical="center"/>
    </xf>
    <xf numFmtId="0" fontId="42" fillId="0" borderId="1" xfId="0" applyFont="1" applyFill="1" applyBorder="1" applyAlignment="1">
      <alignment vertical="center" wrapText="1"/>
    </xf>
    <xf numFmtId="165" fontId="1" fillId="0" borderId="1" xfId="2" applyFont="1" applyFill="1" applyBorder="1" applyAlignment="1">
      <alignment wrapText="1"/>
    </xf>
    <xf numFmtId="165" fontId="0" fillId="0" borderId="1" xfId="0" applyNumberForma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/>
    </xf>
    <xf numFmtId="165" fontId="0" fillId="0" borderId="1" xfId="2" applyFont="1" applyFill="1" applyBorder="1" applyAlignment="1">
      <alignment wrapText="1"/>
    </xf>
    <xf numFmtId="0" fontId="30" fillId="0" borderId="1" xfId="0" applyFont="1" applyFill="1" applyBorder="1" applyAlignment="1">
      <alignment horizontal="center"/>
    </xf>
    <xf numFmtId="44" fontId="0" fillId="0" borderId="1" xfId="0" applyNumberForma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24" fillId="0" borderId="1" xfId="0" applyFont="1" applyFill="1" applyBorder="1" applyAlignment="1">
      <alignment horizontal="center"/>
    </xf>
    <xf numFmtId="165" fontId="2" fillId="0" borderId="1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165" fontId="15" fillId="0" borderId="1" xfId="2" applyFont="1" applyFill="1" applyBorder="1" applyAlignment="1">
      <alignment wrapText="1"/>
    </xf>
    <xf numFmtId="0" fontId="49" fillId="3" borderId="1" xfId="0" applyFont="1" applyFill="1" applyBorder="1" applyAlignment="1">
      <alignment vertical="center" wrapText="1"/>
    </xf>
    <xf numFmtId="165" fontId="7" fillId="3" borderId="1" xfId="2" applyFont="1" applyFill="1" applyBorder="1" applyAlignment="1">
      <alignment vertical="center" wrapText="1"/>
    </xf>
    <xf numFmtId="0" fontId="47" fillId="3" borderId="1" xfId="0" applyFont="1" applyFill="1" applyBorder="1" applyAlignment="1">
      <alignment horizontal="center"/>
    </xf>
    <xf numFmtId="0" fontId="47" fillId="3" borderId="1" xfId="0" applyFont="1" applyFill="1" applyBorder="1" applyAlignment="1">
      <alignment vertical="center" wrapText="1"/>
    </xf>
    <xf numFmtId="0" fontId="42" fillId="3" borderId="1" xfId="0" applyFont="1" applyFill="1" applyBorder="1" applyAlignment="1">
      <alignment vertical="center" wrapText="1"/>
    </xf>
    <xf numFmtId="165" fontId="18" fillId="3" borderId="1" xfId="2" applyNumberFormat="1" applyFont="1" applyFill="1" applyBorder="1" applyAlignment="1">
      <alignment horizontal="center" vertical="center" wrapText="1"/>
    </xf>
    <xf numFmtId="165" fontId="12" fillId="3" borderId="1" xfId="2" applyFont="1" applyFill="1" applyBorder="1" applyAlignment="1">
      <alignment vertical="center" wrapText="1"/>
    </xf>
    <xf numFmtId="0" fontId="2" fillId="3" borderId="0" xfId="0" applyFont="1" applyFill="1" applyAlignment="1">
      <alignment vertical="center"/>
    </xf>
    <xf numFmtId="0" fontId="5" fillId="3" borderId="15" xfId="0" applyFont="1" applyFill="1" applyBorder="1" applyAlignment="1">
      <alignment horizontal="center" vertical="center"/>
    </xf>
    <xf numFmtId="165" fontId="1" fillId="3" borderId="1" xfId="2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right" vertical="center"/>
    </xf>
    <xf numFmtId="0" fontId="15" fillId="3" borderId="1" xfId="0" applyFont="1" applyFill="1" applyBorder="1" applyAlignment="1">
      <alignment horizontal="right" vertical="center"/>
    </xf>
    <xf numFmtId="0" fontId="0" fillId="3" borderId="13" xfId="0" applyFill="1" applyBorder="1" applyAlignment="1">
      <alignment horizontal="center"/>
    </xf>
    <xf numFmtId="165" fontId="30" fillId="3" borderId="1" xfId="2" applyFont="1" applyFill="1" applyBorder="1" applyAlignment="1">
      <alignment wrapText="1"/>
    </xf>
    <xf numFmtId="165" fontId="30" fillId="3" borderId="1" xfId="0" applyNumberFormat="1" applyFont="1" applyFill="1" applyBorder="1" applyAlignment="1">
      <alignment horizontal="center" vertical="center"/>
    </xf>
    <xf numFmtId="165" fontId="22" fillId="3" borderId="1" xfId="2" applyFont="1" applyFill="1" applyBorder="1" applyAlignment="1">
      <alignment wrapText="1"/>
    </xf>
    <xf numFmtId="0" fontId="48" fillId="3" borderId="1" xfId="0" applyFont="1" applyFill="1" applyBorder="1"/>
    <xf numFmtId="0" fontId="8" fillId="3" borderId="1" xfId="0" applyNumberFormat="1" applyFont="1" applyFill="1" applyBorder="1" applyAlignment="1">
      <alignment horizontal="center"/>
    </xf>
    <xf numFmtId="0" fontId="0" fillId="3" borderId="1" xfId="0" applyFill="1" applyBorder="1"/>
    <xf numFmtId="0" fontId="26" fillId="3" borderId="1" xfId="0" applyFont="1" applyFill="1" applyBorder="1" applyAlignment="1">
      <alignment horizontal="center" vertical="center"/>
    </xf>
    <xf numFmtId="44" fontId="1" fillId="3" borderId="1" xfId="2" applyNumberFormat="1" applyFont="1" applyFill="1" applyBorder="1" applyAlignment="1">
      <alignment horizontal="center" vertical="center" wrapText="1"/>
    </xf>
    <xf numFmtId="0" fontId="30" fillId="3" borderId="1" xfId="0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165" fontId="3" fillId="0" borderId="11" xfId="2" applyFont="1" applyBorder="1" applyAlignment="1">
      <alignment horizontal="center" wrapText="1"/>
    </xf>
    <xf numFmtId="165" fontId="3" fillId="0" borderId="12" xfId="2" applyFont="1" applyBorder="1" applyAlignment="1">
      <alignment horizontal="center" wrapText="1"/>
    </xf>
    <xf numFmtId="165" fontId="0" fillId="0" borderId="12" xfId="2" applyFont="1" applyBorder="1" applyAlignment="1">
      <alignment horizontal="center" wrapText="1"/>
    </xf>
    <xf numFmtId="165" fontId="0" fillId="0" borderId="13" xfId="2" applyFont="1" applyBorder="1" applyAlignment="1">
      <alignment horizontal="center" wrapText="1"/>
    </xf>
    <xf numFmtId="0" fontId="5" fillId="0" borderId="8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2" fillId="3" borderId="10" xfId="0" applyFont="1" applyFill="1" applyBorder="1" applyAlignment="1">
      <alignment horizontal="center" vertical="center" wrapText="1"/>
    </xf>
    <xf numFmtId="165" fontId="2" fillId="3" borderId="10" xfId="2" applyFont="1" applyFill="1" applyBorder="1" applyAlignment="1">
      <alignment horizontal="center" vertical="center" wrapText="1"/>
    </xf>
    <xf numFmtId="165" fontId="2" fillId="3" borderId="1" xfId="2" applyFont="1" applyFill="1" applyBorder="1" applyAlignment="1">
      <alignment horizontal="center" vertical="center" wrapText="1"/>
    </xf>
    <xf numFmtId="0" fontId="15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14" fontId="1" fillId="3" borderId="1" xfId="0" applyNumberFormat="1" applyFont="1" applyFill="1" applyBorder="1" applyAlignment="1">
      <alignment horizontal="center" vertical="center" wrapText="1"/>
    </xf>
    <xf numFmtId="165" fontId="13" fillId="3" borderId="1" xfId="2" applyNumberFormat="1" applyFont="1" applyFill="1" applyBorder="1" applyAlignment="1">
      <alignment horizontal="center" vertical="center" wrapText="1"/>
    </xf>
    <xf numFmtId="165" fontId="1" fillId="3" borderId="1" xfId="0" applyNumberFormat="1" applyFont="1" applyFill="1" applyBorder="1" applyAlignment="1">
      <alignment horizontal="right" wrapText="1"/>
    </xf>
    <xf numFmtId="165" fontId="0" fillId="3" borderId="1" xfId="2" applyNumberFormat="1" applyFont="1" applyFill="1" applyBorder="1" applyAlignment="1">
      <alignment horizontal="right" vertical="center" wrapText="1"/>
    </xf>
    <xf numFmtId="4" fontId="16" fillId="3" borderId="1" xfId="0" applyNumberFormat="1" applyFont="1" applyFill="1" applyBorder="1"/>
    <xf numFmtId="0" fontId="52" fillId="3" borderId="1" xfId="0" applyFont="1" applyFill="1" applyBorder="1"/>
    <xf numFmtId="0" fontId="1" fillId="3" borderId="11" xfId="0" applyFont="1" applyFill="1" applyBorder="1" applyAlignment="1">
      <alignment horizontal="center" vertical="center"/>
    </xf>
    <xf numFmtId="4" fontId="14" fillId="3" borderId="1" xfId="0" applyNumberFormat="1" applyFont="1" applyFill="1" applyBorder="1"/>
    <xf numFmtId="0" fontId="53" fillId="3" borderId="1" xfId="0" applyFont="1" applyFill="1" applyBorder="1" applyAlignment="1">
      <alignment horizontal="center" vertical="center"/>
    </xf>
    <xf numFmtId="0" fontId="39" fillId="3" borderId="1" xfId="0" applyFont="1" applyFill="1" applyBorder="1" applyAlignment="1">
      <alignment horizontal="center" vertical="center"/>
    </xf>
    <xf numFmtId="14" fontId="26" fillId="3" borderId="1" xfId="0" applyNumberFormat="1" applyFont="1" applyFill="1" applyBorder="1" applyAlignment="1">
      <alignment horizontal="center" vertical="center"/>
    </xf>
    <xf numFmtId="165" fontId="7" fillId="3" borderId="1" xfId="2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/>
    </xf>
    <xf numFmtId="165" fontId="7" fillId="3" borderId="1" xfId="2" applyNumberFormat="1" applyFont="1" applyFill="1" applyBorder="1" applyAlignment="1">
      <alignment horizontal="center" vertical="center" wrapText="1"/>
    </xf>
    <xf numFmtId="4" fontId="16" fillId="3" borderId="0" xfId="0" applyNumberFormat="1" applyFont="1" applyFill="1"/>
    <xf numFmtId="0" fontId="1" fillId="3" borderId="0" xfId="3" applyFill="1"/>
    <xf numFmtId="4" fontId="17" fillId="3" borderId="0" xfId="0" applyNumberFormat="1" applyFont="1" applyFill="1"/>
    <xf numFmtId="0" fontId="54" fillId="3" borderId="0" xfId="0" applyFont="1" applyFill="1" applyAlignment="1">
      <alignment horizontal="justify" vertical="center"/>
    </xf>
    <xf numFmtId="0" fontId="55" fillId="3" borderId="1" xfId="0" applyFont="1" applyFill="1" applyBorder="1" applyAlignment="1">
      <alignment horizontal="center"/>
    </xf>
    <xf numFmtId="0" fontId="56" fillId="3" borderId="1" xfId="0" applyFont="1" applyFill="1" applyBorder="1"/>
    <xf numFmtId="165" fontId="17" fillId="3" borderId="1" xfId="0" applyNumberFormat="1" applyFont="1" applyFill="1" applyBorder="1" applyAlignment="1">
      <alignment vertical="center"/>
    </xf>
    <xf numFmtId="14" fontId="0" fillId="3" borderId="1" xfId="0" applyNumberFormat="1" applyFill="1" applyBorder="1"/>
    <xf numFmtId="165" fontId="20" fillId="3" borderId="1" xfId="0" applyNumberFormat="1" applyFont="1" applyFill="1" applyBorder="1" applyAlignment="1">
      <alignment vertical="center"/>
    </xf>
    <xf numFmtId="165" fontId="0" fillId="3" borderId="1" xfId="4" applyFont="1" applyFill="1" applyBorder="1" applyAlignment="1">
      <alignment vertical="center"/>
    </xf>
    <xf numFmtId="46" fontId="0" fillId="3" borderId="1" xfId="0" applyNumberFormat="1" applyFill="1" applyBorder="1" applyAlignment="1">
      <alignment vertical="center"/>
    </xf>
    <xf numFmtId="14" fontId="1" fillId="3" borderId="1" xfId="0" applyNumberFormat="1" applyFont="1" applyFill="1" applyBorder="1"/>
    <xf numFmtId="165" fontId="30" fillId="3" borderId="1" xfId="2" applyNumberFormat="1" applyFont="1" applyFill="1" applyBorder="1" applyAlignment="1">
      <alignment horizontal="center" vertical="center" wrapText="1"/>
    </xf>
    <xf numFmtId="14" fontId="5" fillId="3" borderId="1" xfId="0" applyNumberFormat="1" applyFont="1" applyFill="1" applyBorder="1" applyAlignment="1">
      <alignment horizontal="center" vertical="center"/>
    </xf>
    <xf numFmtId="14" fontId="8" fillId="3" borderId="1" xfId="0" applyNumberFormat="1" applyFont="1" applyFill="1" applyBorder="1" applyAlignment="1">
      <alignment horizontal="center" vertical="center"/>
    </xf>
    <xf numFmtId="0" fontId="0" fillId="3" borderId="0" xfId="0" applyFill="1" applyAlignment="1">
      <alignment vertical="center"/>
    </xf>
    <xf numFmtId="0" fontId="0" fillId="3" borderId="0" xfId="0" applyFill="1"/>
    <xf numFmtId="0" fontId="57" fillId="3" borderId="1" xfId="0" applyFont="1" applyFill="1" applyBorder="1" applyAlignment="1">
      <alignment vertical="center" wrapText="1"/>
    </xf>
    <xf numFmtId="0" fontId="58" fillId="3" borderId="1" xfId="0" applyFont="1" applyFill="1" applyBorder="1" applyAlignment="1">
      <alignment horizontal="center" vertical="center" wrapText="1"/>
    </xf>
    <xf numFmtId="0" fontId="20" fillId="0" borderId="0" xfId="0" applyFont="1"/>
    <xf numFmtId="0" fontId="59" fillId="3" borderId="1" xfId="1" applyFont="1" applyFill="1" applyBorder="1" applyAlignment="1" applyProtection="1">
      <alignment horizontal="center"/>
    </xf>
    <xf numFmtId="0" fontId="57" fillId="3" borderId="1" xfId="0" applyFont="1" applyFill="1" applyBorder="1"/>
    <xf numFmtId="44" fontId="1" fillId="3" borderId="1" xfId="0" applyNumberFormat="1" applyFont="1" applyFill="1" applyBorder="1" applyAlignment="1">
      <alignment horizontal="center" vertical="center"/>
    </xf>
    <xf numFmtId="0" fontId="40" fillId="3" borderId="1" xfId="0" applyFont="1" applyFill="1" applyBorder="1"/>
    <xf numFmtId="167" fontId="1" fillId="3" borderId="1" xfId="0" applyNumberFormat="1" applyFont="1" applyFill="1" applyBorder="1" applyAlignment="1">
      <alignment horizontal="center" vertical="center"/>
    </xf>
    <xf numFmtId="165" fontId="1" fillId="3" borderId="1" xfId="2" applyNumberFormat="1" applyFont="1" applyFill="1" applyBorder="1" applyAlignment="1">
      <alignment horizontal="left" vertical="center" wrapText="1"/>
    </xf>
    <xf numFmtId="0" fontId="60" fillId="3" borderId="1" xfId="0" applyFont="1" applyFill="1" applyBorder="1" applyAlignment="1">
      <alignment vertical="center" wrapText="1"/>
    </xf>
    <xf numFmtId="0" fontId="61" fillId="3" borderId="1" xfId="0" applyFont="1" applyFill="1" applyBorder="1" applyAlignment="1">
      <alignment horizontal="center"/>
    </xf>
    <xf numFmtId="0" fontId="13" fillId="3" borderId="1" xfId="0" applyFont="1" applyFill="1" applyBorder="1" applyAlignment="1">
      <alignment horizontal="center" vertical="center"/>
    </xf>
    <xf numFmtId="165" fontId="1" fillId="3" borderId="1" xfId="0" applyNumberFormat="1" applyFont="1" applyFill="1" applyBorder="1" applyAlignment="1">
      <alignment horizontal="left" vertical="center"/>
    </xf>
    <xf numFmtId="0" fontId="62" fillId="3" borderId="1" xfId="0" applyFont="1" applyFill="1" applyBorder="1" applyAlignment="1">
      <alignment horizontal="center"/>
    </xf>
    <xf numFmtId="0" fontId="56" fillId="3" borderId="1" xfId="0" applyFont="1" applyFill="1" applyBorder="1" applyAlignment="1">
      <alignment vertical="center" wrapText="1"/>
    </xf>
    <xf numFmtId="0" fontId="49" fillId="3" borderId="1" xfId="0" applyFont="1" applyFill="1" applyBorder="1" applyAlignment="1">
      <alignment horizontal="center" vertical="center" wrapText="1"/>
    </xf>
    <xf numFmtId="0" fontId="63" fillId="3" borderId="1" xfId="0" applyFont="1" applyFill="1" applyBorder="1" applyAlignment="1">
      <alignment horizontal="center"/>
    </xf>
    <xf numFmtId="0" fontId="64" fillId="3" borderId="1" xfId="0" applyFont="1" applyFill="1" applyBorder="1"/>
    <xf numFmtId="0" fontId="65" fillId="3" borderId="1" xfId="0" applyFont="1" applyFill="1" applyBorder="1"/>
    <xf numFmtId="166" fontId="1" fillId="3" borderId="1" xfId="0" applyNumberFormat="1" applyFont="1" applyFill="1" applyBorder="1" applyAlignment="1">
      <alignment horizontal="right" vertical="center"/>
    </xf>
    <xf numFmtId="0" fontId="13" fillId="3" borderId="1" xfId="0" applyNumberFormat="1" applyFont="1" applyFill="1" applyBorder="1" applyAlignment="1">
      <alignment horizontal="left" vertical="center"/>
    </xf>
    <xf numFmtId="0" fontId="63" fillId="3" borderId="1" xfId="0" applyFont="1" applyFill="1" applyBorder="1" applyAlignment="1">
      <alignment vertical="center" wrapText="1"/>
    </xf>
    <xf numFmtId="0" fontId="1" fillId="3" borderId="1" xfId="1" applyFont="1" applyFill="1" applyBorder="1" applyAlignment="1" applyProtection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0" fontId="66" fillId="3" borderId="1" xfId="0" applyFont="1" applyFill="1" applyBorder="1" applyAlignment="1">
      <alignment horizontal="center"/>
    </xf>
    <xf numFmtId="0" fontId="63" fillId="3" borderId="1" xfId="0" applyFont="1" applyFill="1" applyBorder="1" applyAlignment="1">
      <alignment horizontal="center" vertical="center" wrapText="1"/>
    </xf>
    <xf numFmtId="0" fontId="67" fillId="3" borderId="1" xfId="0" applyFont="1" applyFill="1" applyBorder="1" applyAlignment="1">
      <alignment horizontal="center"/>
    </xf>
    <xf numFmtId="165" fontId="67" fillId="3" borderId="1" xfId="0" applyNumberFormat="1" applyFont="1" applyFill="1" applyBorder="1" applyAlignment="1">
      <alignment horizontal="center" vertical="center"/>
    </xf>
    <xf numFmtId="0" fontId="68" fillId="3" borderId="1" xfId="0" applyFont="1" applyFill="1" applyBorder="1" applyAlignment="1">
      <alignment horizontal="center"/>
    </xf>
    <xf numFmtId="0" fontId="49" fillId="3" borderId="1" xfId="0" applyFont="1" applyFill="1" applyBorder="1" applyAlignment="1">
      <alignment horizontal="center"/>
    </xf>
    <xf numFmtId="0" fontId="69" fillId="3" borderId="1" xfId="0" applyFont="1" applyFill="1" applyBorder="1" applyAlignment="1">
      <alignment horizontal="center" vertical="center"/>
    </xf>
    <xf numFmtId="0" fontId="62" fillId="3" borderId="1" xfId="0" applyFont="1" applyFill="1" applyBorder="1" applyAlignment="1">
      <alignment horizontal="center" vertical="center"/>
    </xf>
    <xf numFmtId="165" fontId="1" fillId="3" borderId="1" xfId="0" applyNumberFormat="1" applyFont="1" applyFill="1" applyBorder="1" applyAlignment="1">
      <alignment vertical="center"/>
    </xf>
    <xf numFmtId="0" fontId="49" fillId="3" borderId="1" xfId="0" applyFont="1" applyFill="1" applyBorder="1"/>
    <xf numFmtId="0" fontId="62" fillId="3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49" fillId="3" borderId="1" xfId="0" applyFont="1" applyFill="1" applyBorder="1" applyAlignment="1">
      <alignment horizontal="center" wrapText="1"/>
    </xf>
    <xf numFmtId="0" fontId="70" fillId="3" borderId="1" xfId="0" applyFont="1" applyFill="1" applyBorder="1"/>
    <xf numFmtId="0" fontId="71" fillId="3" borderId="1" xfId="0" applyFont="1" applyFill="1" applyBorder="1" applyAlignment="1">
      <alignment horizontal="center"/>
    </xf>
    <xf numFmtId="165" fontId="72" fillId="3" borderId="1" xfId="2" applyFont="1" applyFill="1" applyBorder="1" applyAlignment="1">
      <alignment wrapText="1"/>
    </xf>
    <xf numFmtId="0" fontId="73" fillId="3" borderId="1" xfId="0" applyFont="1" applyFill="1" applyBorder="1"/>
    <xf numFmtId="0" fontId="56" fillId="3" borderId="1" xfId="0" applyFont="1" applyFill="1" applyBorder="1" applyAlignment="1">
      <alignment horizontal="center" vertical="center" wrapText="1"/>
    </xf>
    <xf numFmtId="0" fontId="56" fillId="3" borderId="1" xfId="0" applyFont="1" applyFill="1" applyBorder="1" applyAlignment="1">
      <alignment horizontal="center"/>
    </xf>
    <xf numFmtId="0" fontId="56" fillId="3" borderId="0" xfId="0" applyFont="1" applyFill="1"/>
    <xf numFmtId="165" fontId="1" fillId="3" borderId="10" xfId="2" applyNumberFormat="1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right" vertical="center" indent="1"/>
    </xf>
    <xf numFmtId="0" fontId="1" fillId="3" borderId="1" xfId="0" applyFont="1" applyFill="1" applyBorder="1" applyAlignment="1">
      <alignment horizontal="right" vertical="center"/>
    </xf>
    <xf numFmtId="165" fontId="1" fillId="3" borderId="1" xfId="0" applyNumberFormat="1" applyFont="1" applyFill="1" applyBorder="1" applyAlignment="1">
      <alignment horizontal="right" vertical="center"/>
    </xf>
    <xf numFmtId="0" fontId="74" fillId="3" borderId="0" xfId="0" applyFont="1" applyFill="1"/>
    <xf numFmtId="0" fontId="1" fillId="3" borderId="0" xfId="0" applyFont="1" applyFill="1" applyAlignment="1">
      <alignment horizontal="center"/>
    </xf>
    <xf numFmtId="0" fontId="40" fillId="3" borderId="1" xfId="0" applyFont="1" applyFill="1" applyBorder="1" applyAlignment="1">
      <alignment horizontal="center"/>
    </xf>
    <xf numFmtId="14" fontId="75" fillId="3" borderId="1" xfId="0" applyNumberFormat="1" applyFont="1" applyFill="1" applyBorder="1" applyAlignment="1">
      <alignment horizontal="center" vertical="center"/>
    </xf>
    <xf numFmtId="14" fontId="12" fillId="3" borderId="1" xfId="0" applyNumberFormat="1" applyFont="1" applyFill="1" applyBorder="1" applyAlignment="1">
      <alignment horizontal="center" vertical="center"/>
    </xf>
    <xf numFmtId="14" fontId="62" fillId="3" borderId="1" xfId="0" applyNumberFormat="1" applyFont="1" applyFill="1" applyBorder="1" applyAlignment="1">
      <alignment horizontal="center" vertical="center"/>
    </xf>
    <xf numFmtId="0" fontId="63" fillId="3" borderId="1" xfId="0" applyFont="1" applyFill="1" applyBorder="1"/>
    <xf numFmtId="0" fontId="7" fillId="3" borderId="1" xfId="0" applyFont="1" applyFill="1" applyBorder="1" applyAlignment="1">
      <alignment horizontal="center"/>
    </xf>
    <xf numFmtId="165" fontId="76" fillId="3" borderId="1" xfId="2" applyFont="1" applyFill="1" applyBorder="1" applyAlignment="1">
      <alignment wrapText="1"/>
    </xf>
    <xf numFmtId="165" fontId="7" fillId="3" borderId="1" xfId="2" applyFont="1" applyFill="1" applyBorder="1" applyAlignment="1">
      <alignment wrapText="1"/>
    </xf>
  </cellXfs>
  <cellStyles count="5">
    <cellStyle name="Collegamento ipertestuale" xfId="1" builtinId="8"/>
    <cellStyle name="Euro" xfId="2"/>
    <cellStyle name="Normale" xfId="0" builtinId="0"/>
    <cellStyle name="Normale 2" xfId="3"/>
    <cellStyle name="Valuta" xfId="4" builtin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295275</xdr:colOff>
          <xdr:row>0</xdr:row>
          <xdr:rowOff>38100</xdr:rowOff>
        </xdr:from>
        <xdr:to>
          <xdr:col>1</xdr:col>
          <xdr:colOff>295275</xdr:colOff>
          <xdr:row>0</xdr:row>
          <xdr:rowOff>866775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image" Target="../media/image1.png"/><Relationship Id="rId4" Type="http://schemas.openxmlformats.org/officeDocument/2006/relationships/oleObject" Target="../embeddings/oleObject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B30" sqref="B30"/>
    </sheetView>
  </sheetViews>
  <sheetFormatPr defaultRowHeight="12.75" x14ac:dyDescent="0.2"/>
  <cols>
    <col min="1" max="1" width="28.85546875" customWidth="1"/>
    <col min="2" max="2" width="79.140625" style="22" customWidth="1"/>
  </cols>
  <sheetData>
    <row r="1" spans="1:2" ht="15.75" x14ac:dyDescent="0.25">
      <c r="A1" s="18" t="s">
        <v>21</v>
      </c>
      <c r="B1" s="19" t="s">
        <v>22</v>
      </c>
    </row>
    <row r="2" spans="1:2" ht="15" x14ac:dyDescent="0.2">
      <c r="A2" s="23" t="s">
        <v>20</v>
      </c>
      <c r="B2" s="20" t="s">
        <v>25</v>
      </c>
    </row>
    <row r="3" spans="1:2" ht="15" x14ac:dyDescent="0.2">
      <c r="A3" s="23" t="s">
        <v>13</v>
      </c>
      <c r="B3" s="20" t="s">
        <v>35</v>
      </c>
    </row>
    <row r="4" spans="1:2" ht="15" x14ac:dyDescent="0.2">
      <c r="A4" s="23" t="s">
        <v>14</v>
      </c>
      <c r="B4" s="20" t="s">
        <v>27</v>
      </c>
    </row>
    <row r="5" spans="1:2" ht="15" x14ac:dyDescent="0.2">
      <c r="A5" s="23" t="s">
        <v>15</v>
      </c>
      <c r="B5" s="20" t="s">
        <v>26</v>
      </c>
    </row>
    <row r="6" spans="1:2" ht="15" x14ac:dyDescent="0.2">
      <c r="A6" s="23" t="s">
        <v>16</v>
      </c>
      <c r="B6" s="20" t="s">
        <v>34</v>
      </c>
    </row>
    <row r="7" spans="1:2" ht="15" x14ac:dyDescent="0.2">
      <c r="A7" s="23" t="s">
        <v>23</v>
      </c>
      <c r="B7" s="20" t="s">
        <v>33</v>
      </c>
    </row>
    <row r="8" spans="1:2" ht="15" x14ac:dyDescent="0.2">
      <c r="A8" s="23" t="s">
        <v>17</v>
      </c>
      <c r="B8" s="20" t="s">
        <v>32</v>
      </c>
    </row>
    <row r="9" spans="1:2" ht="30" x14ac:dyDescent="0.2">
      <c r="A9" s="23" t="s">
        <v>18</v>
      </c>
      <c r="B9" s="20" t="s">
        <v>24</v>
      </c>
    </row>
    <row r="10" spans="1:2" ht="15" x14ac:dyDescent="0.2">
      <c r="A10" s="23" t="s">
        <v>19</v>
      </c>
      <c r="B10" s="20" t="s">
        <v>30</v>
      </c>
    </row>
    <row r="11" spans="1:2" ht="15" x14ac:dyDescent="0.2">
      <c r="A11" s="23" t="s">
        <v>12</v>
      </c>
      <c r="B11" s="20" t="s">
        <v>29</v>
      </c>
    </row>
    <row r="12" spans="1:2" ht="15" x14ac:dyDescent="0.2">
      <c r="A12" s="23" t="s">
        <v>28</v>
      </c>
      <c r="B12" s="20" t="s">
        <v>31</v>
      </c>
    </row>
    <row r="13" spans="1:2" ht="15" x14ac:dyDescent="0.2">
      <c r="A13" s="24" t="s">
        <v>36</v>
      </c>
      <c r="B13" s="20" t="s">
        <v>40</v>
      </c>
    </row>
    <row r="14" spans="1:2" ht="15" x14ac:dyDescent="0.2">
      <c r="A14" s="24" t="s">
        <v>41</v>
      </c>
      <c r="B14" s="20" t="s">
        <v>42</v>
      </c>
    </row>
    <row r="15" spans="1:2" ht="15" x14ac:dyDescent="0.2">
      <c r="A15" s="24" t="s">
        <v>43</v>
      </c>
      <c r="B15" s="20" t="s">
        <v>44</v>
      </c>
    </row>
    <row r="16" spans="1:2" ht="15" x14ac:dyDescent="0.2">
      <c r="A16" s="24" t="s">
        <v>37</v>
      </c>
      <c r="B16" s="20" t="s">
        <v>45</v>
      </c>
    </row>
    <row r="17" spans="1:2" ht="15" x14ac:dyDescent="0.2">
      <c r="A17" s="24" t="s">
        <v>46</v>
      </c>
      <c r="B17" s="20" t="s">
        <v>47</v>
      </c>
    </row>
    <row r="18" spans="1:2" ht="15" x14ac:dyDescent="0.2">
      <c r="A18" s="24" t="s">
        <v>38</v>
      </c>
      <c r="B18" s="20" t="s">
        <v>48</v>
      </c>
    </row>
    <row r="19" spans="1:2" ht="15" x14ac:dyDescent="0.2">
      <c r="A19" s="24" t="s">
        <v>39</v>
      </c>
      <c r="B19" s="20" t="s">
        <v>49</v>
      </c>
    </row>
    <row r="20" spans="1:2" ht="15" x14ac:dyDescent="0.2">
      <c r="A20" s="24" t="s">
        <v>50</v>
      </c>
      <c r="B20" s="20" t="s">
        <v>51</v>
      </c>
    </row>
    <row r="21" spans="1:2" ht="15" x14ac:dyDescent="0.2">
      <c r="A21" s="16"/>
      <c r="B21" s="20"/>
    </row>
    <row r="22" spans="1:2" ht="15" x14ac:dyDescent="0.2">
      <c r="A22" s="16"/>
      <c r="B22" s="20"/>
    </row>
    <row r="23" spans="1:2" ht="15" x14ac:dyDescent="0.2">
      <c r="A23" s="16"/>
      <c r="B23" s="20"/>
    </row>
    <row r="24" spans="1:2" ht="15" x14ac:dyDescent="0.2">
      <c r="A24" s="16"/>
      <c r="B24" s="20"/>
    </row>
    <row r="25" spans="1:2" ht="15" x14ac:dyDescent="0.2">
      <c r="A25" s="16"/>
      <c r="B25" s="20"/>
    </row>
    <row r="26" spans="1:2" ht="15" x14ac:dyDescent="0.2">
      <c r="A26" s="16"/>
      <c r="B26" s="20"/>
    </row>
    <row r="27" spans="1:2" ht="15" x14ac:dyDescent="0.2">
      <c r="A27" s="16"/>
      <c r="B27" s="20"/>
    </row>
    <row r="28" spans="1:2" ht="15" x14ac:dyDescent="0.2">
      <c r="A28" s="16"/>
      <c r="B28" s="20"/>
    </row>
    <row r="29" spans="1:2" ht="15" x14ac:dyDescent="0.2">
      <c r="A29" s="16"/>
      <c r="B29" s="20"/>
    </row>
    <row r="30" spans="1:2" ht="15" x14ac:dyDescent="0.2">
      <c r="A30" s="16"/>
      <c r="B30" s="20"/>
    </row>
    <row r="31" spans="1:2" ht="15" x14ac:dyDescent="0.2">
      <c r="A31" s="16"/>
      <c r="B31" s="20"/>
    </row>
    <row r="32" spans="1:2" ht="15" x14ac:dyDescent="0.2">
      <c r="A32" s="16"/>
      <c r="B32" s="20"/>
    </row>
    <row r="33" spans="1:2" ht="15" x14ac:dyDescent="0.2">
      <c r="A33" s="16"/>
      <c r="B33" s="20"/>
    </row>
    <row r="34" spans="1:2" ht="15" x14ac:dyDescent="0.2">
      <c r="A34" s="17"/>
      <c r="B34" s="21"/>
    </row>
    <row r="35" spans="1:2" ht="15" x14ac:dyDescent="0.2">
      <c r="A35" s="17"/>
      <c r="B35" s="21"/>
    </row>
    <row r="36" spans="1:2" ht="15" x14ac:dyDescent="0.2">
      <c r="A36" s="17"/>
      <c r="B36" s="21"/>
    </row>
  </sheetData>
  <phoneticPr fontId="0" type="noConversion"/>
  <pageMargins left="1.73" right="0.75" top="1" bottom="1" header="0.5" footer="0.5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360"/>
  <sheetViews>
    <sheetView tabSelected="1" topLeftCell="A49" zoomScale="110" zoomScaleNormal="110" workbookViewId="0">
      <selection activeCell="A189" sqref="A189"/>
    </sheetView>
  </sheetViews>
  <sheetFormatPr defaultRowHeight="12.75" x14ac:dyDescent="0.2"/>
  <cols>
    <col min="1" max="1" width="13.28515625" style="1" customWidth="1"/>
    <col min="2" max="2" width="14.42578125" style="3" customWidth="1"/>
    <col min="3" max="3" width="26" style="1" customWidth="1"/>
    <col min="4" max="4" width="35.42578125" style="1" customWidth="1"/>
    <col min="5" max="5" width="72.85546875" style="25" customWidth="1"/>
    <col min="6" max="6" width="6.7109375" style="1" customWidth="1"/>
    <col min="7" max="7" width="19.28515625" style="26" customWidth="1"/>
    <col min="8" max="8" width="18.28515625" style="1" customWidth="1"/>
    <col min="9" max="9" width="19.7109375" customWidth="1"/>
    <col min="10" max="10" width="15.140625" customWidth="1"/>
    <col min="11" max="11" width="13.85546875" style="4" customWidth="1"/>
    <col min="12" max="12" width="14" customWidth="1"/>
    <col min="13" max="13" width="17.7109375" customWidth="1"/>
    <col min="14" max="14" width="13" customWidth="1"/>
  </cols>
  <sheetData>
    <row r="1" spans="1:14" ht="72" customHeight="1" x14ac:dyDescent="0.35">
      <c r="A1" s="178"/>
      <c r="B1" s="179"/>
      <c r="C1" s="180" t="s">
        <v>66</v>
      </c>
      <c r="D1" s="181"/>
      <c r="E1" s="182"/>
      <c r="F1" s="182"/>
      <c r="G1" s="183"/>
      <c r="H1" s="2"/>
      <c r="I1" s="28"/>
      <c r="J1" s="29"/>
      <c r="K1" s="30"/>
      <c r="L1" s="29"/>
      <c r="M1" s="29"/>
      <c r="N1" s="29"/>
    </row>
    <row r="2" spans="1:14" ht="35.1" customHeight="1" x14ac:dyDescent="0.2">
      <c r="A2" s="186" t="s">
        <v>64</v>
      </c>
      <c r="B2" s="186" t="s">
        <v>0</v>
      </c>
      <c r="C2" s="186" t="s">
        <v>56</v>
      </c>
      <c r="D2" s="186" t="s">
        <v>61</v>
      </c>
      <c r="E2" s="187" t="s">
        <v>2</v>
      </c>
      <c r="F2" s="186" t="s">
        <v>1</v>
      </c>
      <c r="G2" s="47" t="s">
        <v>63</v>
      </c>
      <c r="H2" s="188" t="s">
        <v>57</v>
      </c>
      <c r="I2" s="47" t="s">
        <v>58</v>
      </c>
      <c r="J2" s="189" t="s">
        <v>62</v>
      </c>
      <c r="K2" s="47" t="s">
        <v>60</v>
      </c>
      <c r="L2" s="189" t="s">
        <v>59</v>
      </c>
      <c r="M2" s="47" t="s">
        <v>317</v>
      </c>
      <c r="N2" s="47"/>
    </row>
    <row r="3" spans="1:14" ht="39.950000000000003" customHeight="1" x14ac:dyDescent="0.2">
      <c r="A3" s="190">
        <v>1</v>
      </c>
      <c r="B3" s="191">
        <v>44929</v>
      </c>
      <c r="C3" s="222" t="s">
        <v>67</v>
      </c>
      <c r="D3" s="223" t="s">
        <v>68</v>
      </c>
      <c r="E3" s="39" t="s">
        <v>69</v>
      </c>
      <c r="F3" s="34" t="s">
        <v>70</v>
      </c>
      <c r="G3" s="35">
        <v>135</v>
      </c>
      <c r="H3" s="192"/>
      <c r="I3" s="79"/>
      <c r="J3" s="79"/>
      <c r="K3" s="211"/>
      <c r="L3" s="130"/>
      <c r="M3" s="212"/>
      <c r="N3" s="174"/>
    </row>
    <row r="4" spans="1:14" ht="39.950000000000003" customHeight="1" x14ac:dyDescent="0.2">
      <c r="A4" s="63">
        <v>2</v>
      </c>
      <c r="B4" s="68">
        <v>44930</v>
      </c>
      <c r="C4" s="222" t="s">
        <v>72</v>
      </c>
      <c r="D4" s="51" t="s">
        <v>73</v>
      </c>
      <c r="E4" s="69" t="s">
        <v>71</v>
      </c>
      <c r="F4" s="51" t="s">
        <v>70</v>
      </c>
      <c r="G4" s="70">
        <v>14002</v>
      </c>
      <c r="H4" s="35"/>
      <c r="I4" s="79"/>
      <c r="J4" s="79"/>
      <c r="K4" s="109"/>
      <c r="L4" s="130"/>
      <c r="M4" s="212"/>
      <c r="N4" s="174"/>
    </row>
    <row r="5" spans="1:14" ht="39.950000000000003" customHeight="1" x14ac:dyDescent="0.2">
      <c r="A5" s="63">
        <v>3</v>
      </c>
      <c r="B5" s="44">
        <v>44930</v>
      </c>
      <c r="C5" s="34" t="s">
        <v>75</v>
      </c>
      <c r="D5" s="34" t="s">
        <v>74</v>
      </c>
      <c r="E5" s="39" t="s">
        <v>76</v>
      </c>
      <c r="F5" s="40" t="s">
        <v>77</v>
      </c>
      <c r="G5" s="35">
        <v>210</v>
      </c>
      <c r="H5" s="41"/>
      <c r="I5" s="79"/>
      <c r="J5" s="79"/>
      <c r="K5" s="109"/>
      <c r="L5" s="130"/>
      <c r="M5" s="212"/>
      <c r="N5" s="174"/>
    </row>
    <row r="6" spans="1:14" ht="39.950000000000003" customHeight="1" x14ac:dyDescent="0.2">
      <c r="A6" s="63">
        <v>4</v>
      </c>
      <c r="B6" s="44">
        <v>44930</v>
      </c>
      <c r="C6" s="129" t="s">
        <v>80</v>
      </c>
      <c r="D6" s="51" t="s">
        <v>78</v>
      </c>
      <c r="E6" s="69" t="s">
        <v>79</v>
      </c>
      <c r="F6" s="51" t="s">
        <v>70</v>
      </c>
      <c r="G6" s="70"/>
      <c r="H6" s="193"/>
      <c r="I6" s="79"/>
      <c r="J6" s="79"/>
      <c r="K6" s="109"/>
      <c r="L6" s="174"/>
      <c r="M6" s="212"/>
      <c r="N6" s="174"/>
    </row>
    <row r="7" spans="1:14" ht="39.950000000000003" customHeight="1" x14ac:dyDescent="0.2">
      <c r="A7" s="63">
        <v>5</v>
      </c>
      <c r="B7" s="44">
        <v>44930</v>
      </c>
      <c r="C7" s="224" t="s">
        <v>126</v>
      </c>
      <c r="D7" s="51" t="s">
        <v>91</v>
      </c>
      <c r="E7" s="69" t="s">
        <v>90</v>
      </c>
      <c r="F7" s="51" t="s">
        <v>70</v>
      </c>
      <c r="G7" s="70"/>
      <c r="H7" s="41"/>
      <c r="I7" s="79"/>
      <c r="J7" s="79"/>
      <c r="K7" s="109"/>
      <c r="L7" s="130"/>
      <c r="M7" s="212"/>
      <c r="N7" s="174"/>
    </row>
    <row r="8" spans="1:14" ht="39.950000000000003" customHeight="1" x14ac:dyDescent="0.2">
      <c r="A8" s="63">
        <v>6</v>
      </c>
      <c r="B8" s="44">
        <v>44938</v>
      </c>
      <c r="C8" s="225" t="s">
        <v>84</v>
      </c>
      <c r="D8" s="51" t="s">
        <v>81</v>
      </c>
      <c r="E8" s="69" t="s">
        <v>82</v>
      </c>
      <c r="F8" s="51" t="s">
        <v>70</v>
      </c>
      <c r="G8" s="70">
        <v>1250</v>
      </c>
      <c r="H8" s="41"/>
      <c r="I8" s="79"/>
      <c r="J8" s="79"/>
      <c r="K8" s="211"/>
      <c r="L8" s="174"/>
      <c r="M8" s="212"/>
      <c r="N8" s="174"/>
    </row>
    <row r="9" spans="1:14" ht="39.950000000000003" customHeight="1" x14ac:dyDescent="0.2">
      <c r="A9" s="63">
        <v>7</v>
      </c>
      <c r="B9" s="44">
        <v>44938</v>
      </c>
      <c r="C9" s="226" t="s">
        <v>83</v>
      </c>
      <c r="D9" s="209" t="s">
        <v>85</v>
      </c>
      <c r="E9" s="87" t="s">
        <v>86</v>
      </c>
      <c r="F9" s="51" t="s">
        <v>70</v>
      </c>
      <c r="G9" s="227">
        <v>541.79999999999995</v>
      </c>
      <c r="H9" s="35"/>
      <c r="I9" s="79"/>
      <c r="J9" s="79"/>
      <c r="K9" s="109"/>
      <c r="L9" s="130"/>
      <c r="M9" s="212"/>
      <c r="N9" s="174"/>
    </row>
    <row r="10" spans="1:14" ht="39.950000000000003" customHeight="1" x14ac:dyDescent="0.2">
      <c r="A10" s="63">
        <v>8</v>
      </c>
      <c r="B10" s="44">
        <v>44938</v>
      </c>
      <c r="C10" s="226" t="s">
        <v>88</v>
      </c>
      <c r="D10" s="34" t="s">
        <v>87</v>
      </c>
      <c r="E10" s="39" t="s">
        <v>89</v>
      </c>
      <c r="F10" s="40" t="s">
        <v>70</v>
      </c>
      <c r="G10" s="35">
        <v>320</v>
      </c>
      <c r="H10" s="41"/>
      <c r="I10" s="79"/>
      <c r="J10" s="79"/>
      <c r="K10" s="109"/>
      <c r="L10" s="130"/>
      <c r="M10" s="212"/>
      <c r="N10" s="174"/>
    </row>
    <row r="11" spans="1:14" ht="39.950000000000003" customHeight="1" x14ac:dyDescent="0.2">
      <c r="A11" s="63">
        <v>9</v>
      </c>
      <c r="B11" s="44">
        <v>44942</v>
      </c>
      <c r="C11" s="228"/>
      <c r="D11" s="34" t="s">
        <v>92</v>
      </c>
      <c r="E11" s="39" t="s">
        <v>93</v>
      </c>
      <c r="F11" s="40" t="s">
        <v>77</v>
      </c>
      <c r="G11" s="35">
        <v>343</v>
      </c>
      <c r="H11" s="41"/>
      <c r="I11" s="79"/>
      <c r="J11" s="79"/>
      <c r="K11" s="35"/>
      <c r="L11" s="130"/>
      <c r="M11" s="174"/>
      <c r="N11" s="174"/>
    </row>
    <row r="12" spans="1:14" ht="39.950000000000003" customHeight="1" x14ac:dyDescent="0.2">
      <c r="A12" s="63">
        <v>10</v>
      </c>
      <c r="B12" s="44">
        <v>44945</v>
      </c>
      <c r="C12" s="222" t="s">
        <v>96</v>
      </c>
      <c r="D12" s="51" t="s">
        <v>94</v>
      </c>
      <c r="E12" s="69" t="s">
        <v>95</v>
      </c>
      <c r="F12" s="51" t="s">
        <v>70</v>
      </c>
      <c r="G12" s="229">
        <v>405</v>
      </c>
      <c r="H12" s="41"/>
      <c r="I12" s="79"/>
      <c r="J12" s="79"/>
      <c r="K12" s="41"/>
      <c r="L12" s="174"/>
      <c r="M12" s="212"/>
      <c r="N12" s="174"/>
    </row>
    <row r="13" spans="1:14" ht="39.950000000000003" customHeight="1" x14ac:dyDescent="0.2">
      <c r="A13" s="63">
        <v>11</v>
      </c>
      <c r="B13" s="44">
        <v>44950</v>
      </c>
      <c r="C13" s="34" t="s">
        <v>106</v>
      </c>
      <c r="D13" s="61" t="s">
        <v>97</v>
      </c>
      <c r="E13" s="93" t="s">
        <v>98</v>
      </c>
      <c r="F13" s="51" t="s">
        <v>77</v>
      </c>
      <c r="G13" s="70">
        <v>240</v>
      </c>
      <c r="H13" s="41"/>
      <c r="I13" s="79"/>
      <c r="J13" s="79"/>
      <c r="K13" s="109"/>
      <c r="L13" s="174"/>
      <c r="M13" s="212"/>
      <c r="N13" s="174"/>
    </row>
    <row r="14" spans="1:14" ht="39.950000000000003" customHeight="1" x14ac:dyDescent="0.2">
      <c r="A14" s="63">
        <v>12</v>
      </c>
      <c r="B14" s="44">
        <v>44951</v>
      </c>
      <c r="C14" s="226" t="s">
        <v>103</v>
      </c>
      <c r="D14" s="34" t="s">
        <v>100</v>
      </c>
      <c r="E14" s="39" t="s">
        <v>102</v>
      </c>
      <c r="F14" s="34" t="s">
        <v>77</v>
      </c>
      <c r="G14" s="35">
        <v>146.4</v>
      </c>
      <c r="H14" s="41"/>
      <c r="I14" s="79"/>
      <c r="J14" s="79"/>
      <c r="K14" s="211"/>
      <c r="L14" s="174"/>
      <c r="M14" s="212"/>
      <c r="N14" s="174"/>
    </row>
    <row r="15" spans="1:14" ht="39.950000000000003" customHeight="1" x14ac:dyDescent="0.2">
      <c r="A15" s="63">
        <v>13</v>
      </c>
      <c r="B15" s="44">
        <v>44951</v>
      </c>
      <c r="C15" s="226" t="s">
        <v>99</v>
      </c>
      <c r="D15" s="34" t="s">
        <v>100</v>
      </c>
      <c r="E15" s="39" t="s">
        <v>101</v>
      </c>
      <c r="F15" s="34" t="s">
        <v>70</v>
      </c>
      <c r="G15" s="230">
        <v>45</v>
      </c>
      <c r="H15" s="103"/>
      <c r="I15" s="79"/>
      <c r="J15" s="79"/>
      <c r="K15" s="194"/>
      <c r="L15" s="130"/>
      <c r="M15" s="212"/>
      <c r="N15" s="174"/>
    </row>
    <row r="16" spans="1:14" ht="39.950000000000003" customHeight="1" x14ac:dyDescent="0.2">
      <c r="A16" s="63">
        <v>14</v>
      </c>
      <c r="B16" s="44">
        <v>44953</v>
      </c>
      <c r="C16" s="231" t="s">
        <v>105</v>
      </c>
      <c r="D16" s="34" t="s">
        <v>104</v>
      </c>
      <c r="E16" s="39" t="s">
        <v>107</v>
      </c>
      <c r="F16" s="34" t="s">
        <v>77</v>
      </c>
      <c r="G16" s="230">
        <v>495.15</v>
      </c>
      <c r="H16" s="103"/>
      <c r="I16" s="79"/>
      <c r="J16" s="79"/>
      <c r="K16" s="109"/>
      <c r="L16" s="174"/>
      <c r="M16" s="212"/>
      <c r="N16" s="174"/>
    </row>
    <row r="17" spans="1:14" ht="39.950000000000003" customHeight="1" x14ac:dyDescent="0.2">
      <c r="A17" s="63">
        <v>15</v>
      </c>
      <c r="B17" s="44">
        <v>44957</v>
      </c>
      <c r="C17" s="232" t="s">
        <v>109</v>
      </c>
      <c r="D17" s="34" t="s">
        <v>110</v>
      </c>
      <c r="E17" s="45" t="s">
        <v>111</v>
      </c>
      <c r="F17" s="40" t="s">
        <v>77</v>
      </c>
      <c r="G17" s="35">
        <v>1132</v>
      </c>
      <c r="H17" s="41"/>
      <c r="I17" s="79"/>
      <c r="J17" s="79"/>
      <c r="K17" s="213"/>
      <c r="L17" s="174"/>
      <c r="M17" s="212"/>
      <c r="N17" s="174"/>
    </row>
    <row r="18" spans="1:14" ht="39.950000000000003" customHeight="1" x14ac:dyDescent="0.2">
      <c r="A18" s="63">
        <v>16</v>
      </c>
      <c r="B18" s="44">
        <v>44957</v>
      </c>
      <c r="C18" s="222"/>
      <c r="D18" s="34" t="s">
        <v>108</v>
      </c>
      <c r="E18" s="39" t="s">
        <v>444</v>
      </c>
      <c r="F18" s="34"/>
      <c r="G18" s="230"/>
      <c r="H18" s="103"/>
      <c r="I18" s="79"/>
      <c r="J18" s="79"/>
      <c r="K18" s="109"/>
      <c r="L18" s="130"/>
      <c r="M18" s="174"/>
      <c r="N18" s="174"/>
    </row>
    <row r="19" spans="1:14" ht="39.950000000000003" customHeight="1" x14ac:dyDescent="0.2">
      <c r="A19" s="63">
        <v>17</v>
      </c>
      <c r="B19" s="44">
        <v>44958</v>
      </c>
      <c r="C19" s="222" t="s">
        <v>112</v>
      </c>
      <c r="D19" s="40" t="s">
        <v>113</v>
      </c>
      <c r="E19" s="233" t="s">
        <v>114</v>
      </c>
      <c r="F19" s="40" t="s">
        <v>70</v>
      </c>
      <c r="G19" s="234">
        <v>647.26</v>
      </c>
      <c r="H19" s="194"/>
      <c r="I19" s="79"/>
      <c r="J19" s="79"/>
      <c r="K19" s="109"/>
      <c r="L19" s="130"/>
      <c r="M19" s="212"/>
      <c r="N19" s="174"/>
    </row>
    <row r="20" spans="1:14" ht="39.950000000000003" customHeight="1" x14ac:dyDescent="0.2">
      <c r="A20" s="63">
        <v>18</v>
      </c>
      <c r="B20" s="44">
        <v>44959</v>
      </c>
      <c r="C20" s="222" t="s">
        <v>115</v>
      </c>
      <c r="D20" s="34" t="s">
        <v>116</v>
      </c>
      <c r="E20" s="39" t="s">
        <v>117</v>
      </c>
      <c r="F20" s="34" t="s">
        <v>70</v>
      </c>
      <c r="G20" s="35">
        <v>860</v>
      </c>
      <c r="H20" s="194"/>
      <c r="I20" s="79"/>
      <c r="J20" s="79"/>
      <c r="K20" s="109"/>
      <c r="L20" s="130"/>
      <c r="M20" s="212"/>
      <c r="N20" s="174"/>
    </row>
    <row r="21" spans="1:14" ht="39.950000000000003" customHeight="1" x14ac:dyDescent="0.2">
      <c r="A21" s="63">
        <v>19</v>
      </c>
      <c r="B21" s="68">
        <v>44959</v>
      </c>
      <c r="C21" s="235" t="s">
        <v>118</v>
      </c>
      <c r="D21" s="51" t="s">
        <v>119</v>
      </c>
      <c r="E21" s="93" t="s">
        <v>120</v>
      </c>
      <c r="F21" s="51" t="s">
        <v>77</v>
      </c>
      <c r="G21" s="70">
        <v>819.6</v>
      </c>
      <c r="H21" s="41"/>
      <c r="I21" s="79"/>
      <c r="J21" s="79"/>
      <c r="K21" s="109"/>
      <c r="L21" s="130"/>
      <c r="M21" s="212"/>
      <c r="N21" s="174"/>
    </row>
    <row r="22" spans="1:14" ht="39.950000000000003" customHeight="1" x14ac:dyDescent="0.2">
      <c r="A22" s="63">
        <v>20</v>
      </c>
      <c r="B22" s="44">
        <v>44959</v>
      </c>
      <c r="C22" s="236" t="s">
        <v>121</v>
      </c>
      <c r="D22" s="34" t="s">
        <v>123</v>
      </c>
      <c r="E22" s="39" t="s">
        <v>122</v>
      </c>
      <c r="F22" s="34" t="s">
        <v>70</v>
      </c>
      <c r="G22" s="35">
        <v>504</v>
      </c>
      <c r="H22" s="103"/>
      <c r="I22" s="79"/>
      <c r="J22" s="79"/>
      <c r="K22" s="109"/>
      <c r="L22" s="130"/>
      <c r="M22" s="212"/>
      <c r="N22" s="174"/>
    </row>
    <row r="23" spans="1:14" ht="39.950000000000003" customHeight="1" x14ac:dyDescent="0.2">
      <c r="A23" s="63">
        <v>21</v>
      </c>
      <c r="B23" s="44">
        <v>44960</v>
      </c>
      <c r="C23" s="236"/>
      <c r="D23" s="34" t="s">
        <v>124</v>
      </c>
      <c r="E23" s="45" t="s">
        <v>125</v>
      </c>
      <c r="F23" s="40" t="s">
        <v>77</v>
      </c>
      <c r="G23" s="35">
        <v>1000</v>
      </c>
      <c r="H23" s="41"/>
      <c r="I23" s="79"/>
      <c r="J23" s="79"/>
      <c r="K23" s="109"/>
      <c r="L23" s="130"/>
      <c r="M23" s="174"/>
      <c r="N23" s="174"/>
    </row>
    <row r="24" spans="1:14" ht="39.950000000000003" customHeight="1" x14ac:dyDescent="0.2">
      <c r="A24" s="63">
        <v>22</v>
      </c>
      <c r="B24" s="44">
        <v>44963</v>
      </c>
      <c r="C24" s="237" t="s">
        <v>126</v>
      </c>
      <c r="D24" s="51" t="s">
        <v>127</v>
      </c>
      <c r="E24" s="69" t="s">
        <v>128</v>
      </c>
      <c r="F24" s="51" t="s">
        <v>77</v>
      </c>
      <c r="G24" s="70">
        <v>1608</v>
      </c>
      <c r="H24" s="41"/>
      <c r="I24" s="79"/>
      <c r="J24" s="79"/>
      <c r="K24" s="214"/>
      <c r="L24" s="130"/>
      <c r="M24" s="212"/>
      <c r="N24" s="174"/>
    </row>
    <row r="25" spans="1:14" ht="39.950000000000003" customHeight="1" x14ac:dyDescent="0.2">
      <c r="A25" s="63">
        <v>23</v>
      </c>
      <c r="B25" s="44">
        <v>44963</v>
      </c>
      <c r="C25" s="236" t="s">
        <v>130</v>
      </c>
      <c r="D25" s="34" t="s">
        <v>129</v>
      </c>
      <c r="E25" s="39" t="s">
        <v>134</v>
      </c>
      <c r="F25" s="34" t="s">
        <v>77</v>
      </c>
      <c r="G25" s="35">
        <v>1144</v>
      </c>
      <c r="H25" s="41"/>
      <c r="I25" s="79"/>
      <c r="J25" s="79"/>
      <c r="K25" s="214"/>
      <c r="L25" s="130"/>
      <c r="M25" s="212"/>
      <c r="N25" s="174"/>
    </row>
    <row r="26" spans="1:14" ht="39.950000000000003" customHeight="1" x14ac:dyDescent="0.25">
      <c r="A26" s="63">
        <v>24</v>
      </c>
      <c r="B26" s="44">
        <v>44963</v>
      </c>
      <c r="C26" s="210" t="s">
        <v>131</v>
      </c>
      <c r="D26" s="51" t="s">
        <v>132</v>
      </c>
      <c r="E26" s="69" t="s">
        <v>133</v>
      </c>
      <c r="F26" s="51" t="s">
        <v>77</v>
      </c>
      <c r="G26" s="70">
        <v>1040.1099999999999</v>
      </c>
      <c r="H26" s="195"/>
      <c r="I26" s="79"/>
      <c r="J26" s="79"/>
      <c r="K26" s="109"/>
      <c r="L26" s="130"/>
      <c r="M26" s="212"/>
      <c r="N26" s="174"/>
    </row>
    <row r="27" spans="1:14" ht="39.950000000000003" customHeight="1" x14ac:dyDescent="0.2">
      <c r="A27" s="63">
        <v>25</v>
      </c>
      <c r="B27" s="44">
        <v>44967</v>
      </c>
      <c r="C27" s="238" t="s">
        <v>136</v>
      </c>
      <c r="D27" s="34" t="s">
        <v>137</v>
      </c>
      <c r="E27" s="45" t="s">
        <v>138</v>
      </c>
      <c r="F27" s="40" t="s">
        <v>77</v>
      </c>
      <c r="G27" s="35">
        <v>590.16</v>
      </c>
      <c r="H27" s="35"/>
      <c r="I27" s="79"/>
      <c r="J27" s="79"/>
      <c r="K27" s="109"/>
      <c r="L27" s="130"/>
      <c r="M27" s="212"/>
      <c r="N27" s="174"/>
    </row>
    <row r="28" spans="1:14" ht="39.950000000000003" customHeight="1" x14ac:dyDescent="0.2">
      <c r="A28" s="63">
        <v>26</v>
      </c>
      <c r="B28" s="44">
        <v>44967</v>
      </c>
      <c r="C28" s="210"/>
      <c r="D28" s="34" t="s">
        <v>135</v>
      </c>
      <c r="E28" s="39" t="s">
        <v>198</v>
      </c>
      <c r="F28" s="40" t="s">
        <v>77</v>
      </c>
      <c r="G28" s="35">
        <v>8419.65</v>
      </c>
      <c r="H28" s="35"/>
      <c r="I28" s="79"/>
      <c r="J28" s="79"/>
      <c r="K28" s="109"/>
      <c r="L28" s="130"/>
      <c r="M28" s="212"/>
      <c r="N28" s="174"/>
    </row>
    <row r="29" spans="1:14" ht="39.950000000000003" customHeight="1" x14ac:dyDescent="0.2">
      <c r="A29" s="63">
        <v>27</v>
      </c>
      <c r="B29" s="44">
        <v>44967</v>
      </c>
      <c r="C29" s="239" t="s">
        <v>141</v>
      </c>
      <c r="D29" s="34" t="s">
        <v>139</v>
      </c>
      <c r="E29" s="39" t="s">
        <v>140</v>
      </c>
      <c r="F29" s="40" t="s">
        <v>77</v>
      </c>
      <c r="G29" s="35">
        <v>1482.45</v>
      </c>
      <c r="H29" s="41"/>
      <c r="I29" s="79"/>
      <c r="J29" s="79"/>
      <c r="K29" s="109"/>
      <c r="L29" s="130"/>
      <c r="M29" s="212"/>
      <c r="N29" s="174"/>
    </row>
    <row r="30" spans="1:14" ht="39.950000000000003" customHeight="1" x14ac:dyDescent="0.2">
      <c r="A30" s="63">
        <v>28</v>
      </c>
      <c r="B30" s="44">
        <v>44971</v>
      </c>
      <c r="C30" s="210" t="s">
        <v>142</v>
      </c>
      <c r="D30" s="34" t="s">
        <v>143</v>
      </c>
      <c r="E30" s="34" t="s">
        <v>144</v>
      </c>
      <c r="F30" s="40" t="s">
        <v>70</v>
      </c>
      <c r="G30" s="35">
        <v>2400</v>
      </c>
      <c r="H30" s="41"/>
      <c r="I30" s="79"/>
      <c r="J30" s="79"/>
      <c r="K30" s="109"/>
      <c r="L30" s="130"/>
      <c r="M30" s="212"/>
      <c r="N30" s="174"/>
    </row>
    <row r="31" spans="1:14" s="64" customFormat="1" ht="39.950000000000003" customHeight="1" x14ac:dyDescent="0.2">
      <c r="A31" s="63">
        <v>29</v>
      </c>
      <c r="B31" s="44">
        <v>44973</v>
      </c>
      <c r="C31" s="236" t="s">
        <v>80</v>
      </c>
      <c r="D31" s="223" t="s">
        <v>145</v>
      </c>
      <c r="E31" s="39" t="s">
        <v>146</v>
      </c>
      <c r="F31" s="40" t="s">
        <v>77</v>
      </c>
      <c r="G31" s="35">
        <v>7200</v>
      </c>
      <c r="H31" s="103"/>
      <c r="I31" s="79"/>
      <c r="J31" s="79"/>
      <c r="K31" s="102"/>
      <c r="L31" s="130"/>
      <c r="M31" s="212"/>
      <c r="N31" s="174"/>
    </row>
    <row r="32" spans="1:14" ht="39.950000000000003" customHeight="1" x14ac:dyDescent="0.2">
      <c r="A32" s="63">
        <v>30</v>
      </c>
      <c r="B32" s="44">
        <v>44973</v>
      </c>
      <c r="C32" s="236" t="s">
        <v>147</v>
      </c>
      <c r="D32" s="51" t="s">
        <v>148</v>
      </c>
      <c r="E32" s="69" t="s">
        <v>149</v>
      </c>
      <c r="F32" s="51" t="s">
        <v>70</v>
      </c>
      <c r="G32" s="70">
        <v>28380</v>
      </c>
      <c r="H32" s="41"/>
      <c r="I32" s="79"/>
      <c r="J32" s="79"/>
      <c r="K32" s="41"/>
      <c r="L32" s="130"/>
      <c r="M32" s="174"/>
      <c r="N32" s="174"/>
    </row>
    <row r="33" spans="1:14" ht="39.950000000000003" customHeight="1" x14ac:dyDescent="0.2">
      <c r="A33" s="63">
        <v>31</v>
      </c>
      <c r="B33" s="44">
        <v>44979</v>
      </c>
      <c r="C33" s="236" t="s">
        <v>150</v>
      </c>
      <c r="D33" s="51" t="s">
        <v>151</v>
      </c>
      <c r="E33" s="69" t="s">
        <v>152</v>
      </c>
      <c r="F33" s="51" t="s">
        <v>70</v>
      </c>
      <c r="G33" s="70">
        <v>165</v>
      </c>
      <c r="H33" s="41"/>
      <c r="I33" s="79"/>
      <c r="J33" s="79"/>
      <c r="K33" s="41"/>
      <c r="L33" s="130"/>
      <c r="M33" s="212"/>
      <c r="N33" s="174"/>
    </row>
    <row r="34" spans="1:14" ht="39.950000000000003" customHeight="1" x14ac:dyDescent="0.2">
      <c r="A34" s="63">
        <v>32</v>
      </c>
      <c r="B34" s="44">
        <v>44984</v>
      </c>
      <c r="C34" s="210" t="s">
        <v>154</v>
      </c>
      <c r="D34" s="34" t="s">
        <v>153</v>
      </c>
      <c r="E34" s="39" t="s">
        <v>155</v>
      </c>
      <c r="F34" s="34" t="s">
        <v>70</v>
      </c>
      <c r="G34" s="161">
        <v>90</v>
      </c>
      <c r="H34" s="41"/>
      <c r="I34" s="79"/>
      <c r="J34" s="79"/>
      <c r="K34" s="161"/>
      <c r="L34" s="130"/>
      <c r="M34" s="212"/>
      <c r="N34" s="174"/>
    </row>
    <row r="35" spans="1:14" ht="39.950000000000003" customHeight="1" x14ac:dyDescent="0.4">
      <c r="A35" s="63">
        <v>33</v>
      </c>
      <c r="B35" s="44">
        <v>44984</v>
      </c>
      <c r="C35" s="196" t="s">
        <v>185</v>
      </c>
      <c r="D35" s="51" t="s">
        <v>156</v>
      </c>
      <c r="E35" s="69" t="s">
        <v>157</v>
      </c>
      <c r="F35" s="51" t="s">
        <v>77</v>
      </c>
      <c r="G35" s="241">
        <v>17502.259999999998</v>
      </c>
      <c r="H35" s="41"/>
      <c r="I35" s="79"/>
      <c r="J35" s="79"/>
      <c r="K35" s="109"/>
      <c r="L35" s="130"/>
      <c r="M35" s="212"/>
      <c r="N35" s="174"/>
    </row>
    <row r="36" spans="1:14" ht="39.950000000000003" customHeight="1" x14ac:dyDescent="0.2">
      <c r="A36" s="63">
        <v>34</v>
      </c>
      <c r="B36" s="44">
        <v>44985</v>
      </c>
      <c r="C36" s="34" t="s">
        <v>158</v>
      </c>
      <c r="D36" s="40" t="s">
        <v>162</v>
      </c>
      <c r="E36" s="242" t="s">
        <v>161</v>
      </c>
      <c r="F36" s="40" t="s">
        <v>77</v>
      </c>
      <c r="G36" s="70">
        <v>490</v>
      </c>
      <c r="H36" s="35"/>
      <c r="I36" s="79"/>
      <c r="J36" s="79"/>
      <c r="K36" s="109"/>
      <c r="L36" s="130"/>
      <c r="M36" s="212"/>
      <c r="N36" s="174"/>
    </row>
    <row r="37" spans="1:14" ht="39.950000000000003" customHeight="1" x14ac:dyDescent="0.2">
      <c r="A37" s="63">
        <v>35</v>
      </c>
      <c r="B37" s="44">
        <v>44985</v>
      </c>
      <c r="C37" s="236" t="s">
        <v>159</v>
      </c>
      <c r="D37" s="51" t="s">
        <v>274</v>
      </c>
      <c r="E37" s="93" t="s">
        <v>160</v>
      </c>
      <c r="F37" s="51" t="s">
        <v>77</v>
      </c>
      <c r="G37" s="70">
        <v>764.4</v>
      </c>
      <c r="H37" s="41"/>
      <c r="I37" s="79"/>
      <c r="J37" s="79"/>
      <c r="K37" s="109"/>
      <c r="L37" s="130"/>
      <c r="M37" s="212"/>
      <c r="N37" s="174"/>
    </row>
    <row r="38" spans="1:14" ht="39.950000000000003" customHeight="1" x14ac:dyDescent="0.2">
      <c r="A38" s="63">
        <v>36</v>
      </c>
      <c r="B38" s="68">
        <v>44985</v>
      </c>
      <c r="C38" s="243" t="s">
        <v>163</v>
      </c>
      <c r="D38" s="51" t="s">
        <v>164</v>
      </c>
      <c r="E38" s="39" t="s">
        <v>165</v>
      </c>
      <c r="F38" s="51" t="s">
        <v>77</v>
      </c>
      <c r="G38" s="70">
        <v>435.76</v>
      </c>
      <c r="H38" s="41"/>
      <c r="I38" s="79"/>
      <c r="J38" s="79"/>
      <c r="K38" s="109"/>
      <c r="L38" s="130"/>
      <c r="M38" s="212"/>
      <c r="N38" s="174"/>
    </row>
    <row r="39" spans="1:14" ht="39.950000000000003" customHeight="1" x14ac:dyDescent="0.2">
      <c r="A39" s="63" t="s">
        <v>181</v>
      </c>
      <c r="B39" s="68">
        <v>44985</v>
      </c>
      <c r="C39" s="243"/>
      <c r="D39" s="51" t="s">
        <v>108</v>
      </c>
      <c r="E39" s="39" t="s">
        <v>443</v>
      </c>
      <c r="F39" s="51"/>
      <c r="G39" s="70"/>
      <c r="H39" s="41"/>
      <c r="I39" s="79"/>
      <c r="J39" s="79"/>
      <c r="K39" s="109"/>
      <c r="L39" s="130"/>
      <c r="M39" s="174"/>
      <c r="N39" s="174"/>
    </row>
    <row r="40" spans="1:14" ht="39.950000000000003" customHeight="1" x14ac:dyDescent="0.2">
      <c r="A40" s="63">
        <v>37</v>
      </c>
      <c r="B40" s="44">
        <v>44987</v>
      </c>
      <c r="C40" s="236" t="s">
        <v>166</v>
      </c>
      <c r="D40" s="40" t="s">
        <v>167</v>
      </c>
      <c r="E40" s="233" t="s">
        <v>168</v>
      </c>
      <c r="F40" s="40" t="s">
        <v>77</v>
      </c>
      <c r="G40" s="70">
        <v>3000</v>
      </c>
      <c r="H40" s="41"/>
      <c r="I40" s="79"/>
      <c r="J40" s="79"/>
      <c r="K40" s="109"/>
      <c r="L40" s="130"/>
      <c r="M40" s="212"/>
      <c r="N40" s="174"/>
    </row>
    <row r="41" spans="1:14" ht="39.950000000000003" customHeight="1" x14ac:dyDescent="0.2">
      <c r="A41" s="63">
        <v>38</v>
      </c>
      <c r="B41" s="44">
        <v>44987</v>
      </c>
      <c r="C41" s="210" t="s">
        <v>169</v>
      </c>
      <c r="D41" s="244" t="s">
        <v>170</v>
      </c>
      <c r="E41" s="129" t="s">
        <v>171</v>
      </c>
      <c r="F41" s="40" t="s">
        <v>77</v>
      </c>
      <c r="G41" s="35">
        <v>3579</v>
      </c>
      <c r="H41" s="35"/>
      <c r="I41" s="79"/>
      <c r="J41" s="79"/>
      <c r="K41" s="109"/>
      <c r="L41" s="130"/>
      <c r="M41" s="212"/>
      <c r="N41" s="174"/>
    </row>
    <row r="42" spans="1:14" ht="39.950000000000003" customHeight="1" x14ac:dyDescent="0.2">
      <c r="A42" s="63">
        <v>39</v>
      </c>
      <c r="B42" s="44">
        <v>44987</v>
      </c>
      <c r="C42" s="156" t="s">
        <v>173</v>
      </c>
      <c r="D42" s="34" t="s">
        <v>172</v>
      </c>
      <c r="E42" s="39" t="s">
        <v>174</v>
      </c>
      <c r="F42" s="34"/>
      <c r="G42" s="35">
        <v>1250</v>
      </c>
      <c r="H42" s="41"/>
      <c r="I42" s="79"/>
      <c r="J42" s="79"/>
      <c r="K42" s="41"/>
      <c r="L42" s="130"/>
      <c r="M42" s="212"/>
      <c r="N42" s="174"/>
    </row>
    <row r="43" spans="1:14" ht="39.950000000000003" customHeight="1" x14ac:dyDescent="0.2">
      <c r="A43" s="63">
        <v>40</v>
      </c>
      <c r="B43" s="44">
        <v>44992</v>
      </c>
      <c r="C43" s="210" t="s">
        <v>175</v>
      </c>
      <c r="D43" s="51" t="s">
        <v>176</v>
      </c>
      <c r="E43" s="39" t="s">
        <v>177</v>
      </c>
      <c r="F43" s="40" t="s">
        <v>77</v>
      </c>
      <c r="G43" s="165">
        <v>1260</v>
      </c>
      <c r="H43" s="41"/>
      <c r="I43" s="79"/>
      <c r="J43" s="79"/>
      <c r="K43" s="109"/>
      <c r="L43" s="130"/>
      <c r="M43" s="212"/>
      <c r="N43" s="174"/>
    </row>
    <row r="44" spans="1:14" ht="39.950000000000003" customHeight="1" x14ac:dyDescent="0.2">
      <c r="A44" s="63">
        <v>41</v>
      </c>
      <c r="B44" s="44">
        <v>44992</v>
      </c>
      <c r="C44" s="236" t="s">
        <v>180</v>
      </c>
      <c r="D44" s="51" t="s">
        <v>178</v>
      </c>
      <c r="E44" s="69" t="s">
        <v>179</v>
      </c>
      <c r="F44" s="51" t="s">
        <v>70</v>
      </c>
      <c r="G44" s="70">
        <v>1714</v>
      </c>
      <c r="H44" s="41"/>
      <c r="I44" s="79"/>
      <c r="J44" s="79"/>
      <c r="K44" s="109"/>
      <c r="L44" s="130"/>
      <c r="M44" s="212"/>
      <c r="N44" s="174"/>
    </row>
    <row r="45" spans="1:14" ht="39.950000000000003" customHeight="1" x14ac:dyDescent="0.2">
      <c r="A45" s="63">
        <v>42</v>
      </c>
      <c r="B45" s="44">
        <v>44993</v>
      </c>
      <c r="C45" s="236"/>
      <c r="D45" s="34" t="s">
        <v>124</v>
      </c>
      <c r="E45" s="39" t="s">
        <v>125</v>
      </c>
      <c r="F45" s="40" t="s">
        <v>70</v>
      </c>
      <c r="G45" s="35">
        <v>1000</v>
      </c>
      <c r="H45" s="41"/>
      <c r="I45" s="79"/>
      <c r="J45" s="79"/>
      <c r="K45" s="109"/>
      <c r="L45" s="130"/>
      <c r="M45" s="174"/>
      <c r="N45" s="174"/>
    </row>
    <row r="46" spans="1:14" ht="39.950000000000003" customHeight="1" x14ac:dyDescent="0.2">
      <c r="A46" s="63">
        <v>43</v>
      </c>
      <c r="B46" s="44">
        <v>44994</v>
      </c>
      <c r="C46" s="210" t="s">
        <v>182</v>
      </c>
      <c r="D46" s="34" t="s">
        <v>183</v>
      </c>
      <c r="E46" s="45" t="s">
        <v>184</v>
      </c>
      <c r="F46" s="40" t="s">
        <v>77</v>
      </c>
      <c r="G46" s="35">
        <v>300</v>
      </c>
      <c r="H46" s="41"/>
      <c r="I46" s="79"/>
      <c r="J46" s="79"/>
      <c r="K46" s="109"/>
      <c r="L46" s="130"/>
      <c r="M46" s="212"/>
      <c r="N46" s="174"/>
    </row>
    <row r="47" spans="1:14" ht="39.950000000000003" customHeight="1" x14ac:dyDescent="0.2">
      <c r="A47" s="63">
        <v>44</v>
      </c>
      <c r="B47" s="44">
        <v>45002</v>
      </c>
      <c r="C47" s="210"/>
      <c r="D47" s="34" t="s">
        <v>187</v>
      </c>
      <c r="E47" s="39" t="s">
        <v>186</v>
      </c>
      <c r="F47" s="34" t="s">
        <v>77</v>
      </c>
      <c r="G47" s="35">
        <v>251.65</v>
      </c>
      <c r="H47" s="41"/>
      <c r="I47" s="79"/>
      <c r="J47" s="79"/>
      <c r="K47" s="109"/>
      <c r="L47" s="130"/>
      <c r="M47" s="174"/>
      <c r="N47" s="174"/>
    </row>
    <row r="48" spans="1:14" ht="39.950000000000003" customHeight="1" x14ac:dyDescent="0.2">
      <c r="A48" s="63">
        <v>45</v>
      </c>
      <c r="B48" s="44">
        <v>45008</v>
      </c>
      <c r="C48" s="237" t="s">
        <v>126</v>
      </c>
      <c r="D48" s="51" t="s">
        <v>127</v>
      </c>
      <c r="E48" s="69" t="s">
        <v>188</v>
      </c>
      <c r="F48" s="51" t="s">
        <v>77</v>
      </c>
      <c r="G48" s="70">
        <v>1608</v>
      </c>
      <c r="H48" s="41"/>
      <c r="I48" s="79"/>
      <c r="J48" s="79"/>
      <c r="K48" s="109"/>
      <c r="L48" s="130"/>
      <c r="M48" s="174"/>
      <c r="N48" s="174"/>
    </row>
    <row r="49" spans="1:14" ht="39.950000000000003" customHeight="1" x14ac:dyDescent="0.2">
      <c r="A49" s="63">
        <v>46</v>
      </c>
      <c r="B49" s="44">
        <v>45009</v>
      </c>
      <c r="C49" s="156" t="s">
        <v>191</v>
      </c>
      <c r="D49" s="51" t="s">
        <v>189</v>
      </c>
      <c r="E49" s="69" t="s">
        <v>190</v>
      </c>
      <c r="F49" s="51" t="s">
        <v>70</v>
      </c>
      <c r="G49" s="70">
        <v>3278.69</v>
      </c>
      <c r="H49" s="41"/>
      <c r="I49" s="79"/>
      <c r="J49" s="79"/>
      <c r="K49" s="109"/>
      <c r="L49" s="130"/>
      <c r="M49" s="212"/>
      <c r="N49" s="174"/>
    </row>
    <row r="50" spans="1:14" ht="39.950000000000003" customHeight="1" x14ac:dyDescent="0.2">
      <c r="A50" s="63">
        <v>47</v>
      </c>
      <c r="B50" s="44">
        <v>45009</v>
      </c>
      <c r="C50" s="156" t="s">
        <v>192</v>
      </c>
      <c r="D50" s="34" t="s">
        <v>104</v>
      </c>
      <c r="E50" s="39" t="s">
        <v>193</v>
      </c>
      <c r="F50" s="34" t="s">
        <v>70</v>
      </c>
      <c r="G50" s="35">
        <v>362.53</v>
      </c>
      <c r="H50" s="35"/>
      <c r="I50" s="79"/>
      <c r="J50" s="79"/>
      <c r="K50" s="109"/>
      <c r="L50" s="130"/>
      <c r="M50" s="212"/>
      <c r="N50" s="174"/>
    </row>
    <row r="51" spans="1:14" ht="39.950000000000003" customHeight="1" x14ac:dyDescent="0.2">
      <c r="A51" s="63">
        <v>48</v>
      </c>
      <c r="B51" s="44">
        <v>45013</v>
      </c>
      <c r="C51" s="236" t="s">
        <v>194</v>
      </c>
      <c r="D51" s="34" t="s">
        <v>195</v>
      </c>
      <c r="E51" s="45" t="s">
        <v>196</v>
      </c>
      <c r="F51" s="40" t="s">
        <v>77</v>
      </c>
      <c r="G51" s="35">
        <v>506</v>
      </c>
      <c r="H51" s="41"/>
      <c r="I51" s="79"/>
      <c r="J51" s="79"/>
      <c r="K51" s="109"/>
      <c r="L51" s="130"/>
      <c r="M51" s="174"/>
      <c r="N51" s="174"/>
    </row>
    <row r="52" spans="1:14" ht="39.950000000000003" customHeight="1" x14ac:dyDescent="0.2">
      <c r="A52" s="63">
        <v>49</v>
      </c>
      <c r="B52" s="44">
        <v>45013</v>
      </c>
      <c r="C52" s="210"/>
      <c r="D52" s="245"/>
      <c r="E52" s="39" t="s">
        <v>197</v>
      </c>
      <c r="F52" s="197"/>
      <c r="G52" s="35"/>
      <c r="H52" s="41"/>
      <c r="I52" s="79"/>
      <c r="J52" s="79"/>
      <c r="K52" s="109"/>
      <c r="L52" s="130"/>
      <c r="M52" s="212"/>
      <c r="N52" s="174"/>
    </row>
    <row r="53" spans="1:14" ht="39.950000000000003" customHeight="1" x14ac:dyDescent="0.2">
      <c r="A53" s="63">
        <v>50</v>
      </c>
      <c r="B53" s="44">
        <v>45016</v>
      </c>
      <c r="C53" s="210"/>
      <c r="D53" s="34" t="s">
        <v>124</v>
      </c>
      <c r="E53" s="39" t="s">
        <v>125</v>
      </c>
      <c r="F53" s="34"/>
      <c r="G53" s="35">
        <v>1000</v>
      </c>
      <c r="H53" s="41"/>
      <c r="I53" s="79"/>
      <c r="J53" s="79"/>
      <c r="K53" s="109"/>
      <c r="L53" s="130"/>
      <c r="M53" s="174"/>
      <c r="N53" s="174"/>
    </row>
    <row r="54" spans="1:14" ht="39.950000000000003" customHeight="1" x14ac:dyDescent="0.2">
      <c r="A54" s="63">
        <v>51</v>
      </c>
      <c r="B54" s="44">
        <v>45016</v>
      </c>
      <c r="C54" s="246"/>
      <c r="D54" s="34" t="s">
        <v>108</v>
      </c>
      <c r="E54" s="39" t="s">
        <v>445</v>
      </c>
      <c r="F54" s="40"/>
      <c r="G54" s="35"/>
      <c r="H54" s="41"/>
      <c r="I54" s="79"/>
      <c r="J54" s="79"/>
      <c r="K54" s="109"/>
      <c r="L54" s="174"/>
      <c r="M54" s="174"/>
      <c r="N54" s="174"/>
    </row>
    <row r="55" spans="1:14" ht="39.950000000000003" customHeight="1" x14ac:dyDescent="0.2">
      <c r="A55" s="63">
        <v>52</v>
      </c>
      <c r="B55" s="44"/>
      <c r="C55" s="247"/>
      <c r="D55" s="34" t="s">
        <v>199</v>
      </c>
      <c r="E55" s="39" t="s">
        <v>442</v>
      </c>
      <c r="F55" s="40" t="s">
        <v>77</v>
      </c>
      <c r="G55" s="35">
        <v>516.55999999999995</v>
      </c>
      <c r="H55" s="41"/>
      <c r="I55" s="79"/>
      <c r="J55" s="79"/>
      <c r="K55" s="109"/>
      <c r="L55" s="174"/>
      <c r="M55" s="174"/>
      <c r="N55" s="174"/>
    </row>
    <row r="56" spans="1:14" ht="39.950000000000003" customHeight="1" x14ac:dyDescent="0.2">
      <c r="A56" s="63">
        <v>53</v>
      </c>
      <c r="B56" s="44">
        <v>45021</v>
      </c>
      <c r="C56" s="237"/>
      <c r="D56" s="51" t="s">
        <v>148</v>
      </c>
      <c r="E56" s="69" t="s">
        <v>200</v>
      </c>
      <c r="F56" s="51"/>
      <c r="G56" s="241"/>
      <c r="H56" s="198"/>
      <c r="I56" s="79"/>
      <c r="J56" s="79"/>
      <c r="K56" s="109"/>
      <c r="L56" s="174"/>
      <c r="M56" s="174"/>
      <c r="N56" s="174"/>
    </row>
    <row r="57" spans="1:14" ht="39.950000000000003" customHeight="1" x14ac:dyDescent="0.2">
      <c r="A57" s="63">
        <v>54</v>
      </c>
      <c r="B57" s="44">
        <v>45028</v>
      </c>
      <c r="C57" s="210" t="s">
        <v>202</v>
      </c>
      <c r="D57" s="34" t="s">
        <v>148</v>
      </c>
      <c r="E57" s="39" t="s">
        <v>201</v>
      </c>
      <c r="F57" s="34" t="s">
        <v>70</v>
      </c>
      <c r="G57" s="35">
        <v>2000</v>
      </c>
      <c r="H57" s="41"/>
      <c r="I57" s="79"/>
      <c r="J57" s="79"/>
      <c r="K57" s="109"/>
      <c r="L57" s="130"/>
      <c r="M57" s="212"/>
      <c r="N57" s="174"/>
    </row>
    <row r="58" spans="1:14" ht="39.950000000000003" customHeight="1" x14ac:dyDescent="0.2">
      <c r="A58" s="63">
        <v>55</v>
      </c>
      <c r="B58" s="44">
        <v>45029</v>
      </c>
      <c r="C58" s="156"/>
      <c r="D58" s="34"/>
      <c r="E58" s="39" t="s">
        <v>203</v>
      </c>
      <c r="F58" s="40"/>
      <c r="G58" s="35"/>
      <c r="H58" s="41"/>
      <c r="I58" s="79"/>
      <c r="J58" s="79"/>
      <c r="K58" s="109"/>
      <c r="L58" s="130"/>
      <c r="M58" s="212"/>
      <c r="N58" s="174"/>
    </row>
    <row r="59" spans="1:14" ht="39.950000000000003" customHeight="1" x14ac:dyDescent="0.2">
      <c r="A59" s="199">
        <v>56</v>
      </c>
      <c r="B59" s="273">
        <v>45029</v>
      </c>
      <c r="C59" s="276" t="s">
        <v>206</v>
      </c>
      <c r="D59" s="277" t="s">
        <v>204</v>
      </c>
      <c r="E59" s="278" t="s">
        <v>205</v>
      </c>
      <c r="F59" s="248"/>
      <c r="G59" s="249"/>
      <c r="H59" s="41"/>
      <c r="I59" s="79"/>
      <c r="J59" s="79"/>
      <c r="K59" s="109"/>
      <c r="L59" s="130"/>
      <c r="M59" s="212"/>
      <c r="N59" s="174"/>
    </row>
    <row r="60" spans="1:14" ht="39.950000000000003" customHeight="1" x14ac:dyDescent="0.2">
      <c r="A60" s="63">
        <v>57</v>
      </c>
      <c r="B60" s="44">
        <v>45029</v>
      </c>
      <c r="C60" s="243" t="s">
        <v>208</v>
      </c>
      <c r="D60" s="277"/>
      <c r="E60" s="279" t="s">
        <v>207</v>
      </c>
      <c r="F60" s="51"/>
      <c r="G60" s="70"/>
      <c r="H60" s="41"/>
      <c r="I60" s="79"/>
      <c r="J60" s="79"/>
      <c r="K60" s="109"/>
      <c r="L60" s="130"/>
      <c r="M60" s="212"/>
      <c r="N60" s="174"/>
    </row>
    <row r="61" spans="1:14" ht="39.950000000000003" customHeight="1" x14ac:dyDescent="0.2">
      <c r="A61" s="63">
        <v>58</v>
      </c>
      <c r="B61" s="44">
        <v>45034</v>
      </c>
      <c r="C61" s="210" t="s">
        <v>210</v>
      </c>
      <c r="D61" s="34" t="s">
        <v>195</v>
      </c>
      <c r="E61" s="39" t="s">
        <v>209</v>
      </c>
      <c r="F61" s="34" t="s">
        <v>70</v>
      </c>
      <c r="G61" s="35">
        <v>501</v>
      </c>
      <c r="H61" s="41"/>
      <c r="I61" s="79"/>
      <c r="J61" s="79"/>
      <c r="K61" s="41"/>
      <c r="L61" s="130"/>
      <c r="M61" s="212"/>
      <c r="N61" s="174"/>
    </row>
    <row r="62" spans="1:14" ht="39.950000000000003" customHeight="1" x14ac:dyDescent="0.2">
      <c r="A62" s="63">
        <v>59</v>
      </c>
      <c r="B62" s="44" t="s">
        <v>211</v>
      </c>
      <c r="C62" s="210" t="s">
        <v>212</v>
      </c>
      <c r="D62" s="34" t="s">
        <v>213</v>
      </c>
      <c r="E62" s="39" t="s">
        <v>179</v>
      </c>
      <c r="F62" s="40" t="s">
        <v>70</v>
      </c>
      <c r="G62" s="35">
        <v>1482.54</v>
      </c>
      <c r="H62" s="41"/>
      <c r="I62" s="79"/>
      <c r="J62" s="79"/>
      <c r="K62" s="109"/>
      <c r="L62" s="130"/>
      <c r="M62" s="212"/>
      <c r="N62" s="174"/>
    </row>
    <row r="63" spans="1:14" ht="39.950000000000003" customHeight="1" x14ac:dyDescent="0.2">
      <c r="A63" s="63">
        <v>60</v>
      </c>
      <c r="B63" s="44">
        <v>45036</v>
      </c>
      <c r="C63" s="236" t="s">
        <v>80</v>
      </c>
      <c r="D63" s="223" t="s">
        <v>145</v>
      </c>
      <c r="E63" s="39" t="s">
        <v>214</v>
      </c>
      <c r="F63" s="40" t="s">
        <v>77</v>
      </c>
      <c r="G63" s="35">
        <v>19636.36</v>
      </c>
      <c r="H63" s="41"/>
      <c r="I63" s="79"/>
      <c r="J63" s="79"/>
      <c r="K63" s="109"/>
      <c r="L63" s="130"/>
      <c r="M63" s="212"/>
      <c r="N63" s="174"/>
    </row>
    <row r="64" spans="1:14" ht="39.950000000000003" customHeight="1" x14ac:dyDescent="0.2">
      <c r="A64" s="63">
        <v>61</v>
      </c>
      <c r="B64" s="44">
        <v>45037</v>
      </c>
      <c r="C64" s="236"/>
      <c r="D64" s="34"/>
      <c r="E64" s="39" t="s">
        <v>215</v>
      </c>
      <c r="F64" s="34"/>
      <c r="G64" s="35"/>
      <c r="H64" s="41"/>
      <c r="I64" s="79"/>
      <c r="J64" s="79"/>
      <c r="K64" s="109"/>
      <c r="L64" s="130"/>
      <c r="M64" s="212"/>
      <c r="N64" s="174"/>
    </row>
    <row r="65" spans="1:14" ht="39.950000000000003" customHeight="1" x14ac:dyDescent="0.2">
      <c r="A65" s="63">
        <v>62</v>
      </c>
      <c r="B65" s="44">
        <v>45037</v>
      </c>
      <c r="C65" s="236"/>
      <c r="D65" s="34" t="s">
        <v>216</v>
      </c>
      <c r="E65" s="39" t="s">
        <v>217</v>
      </c>
      <c r="F65" s="40" t="s">
        <v>77</v>
      </c>
      <c r="G65" s="35">
        <v>1878.28</v>
      </c>
      <c r="H65" s="41"/>
      <c r="I65" s="79"/>
      <c r="J65" s="79"/>
      <c r="K65" s="109"/>
      <c r="L65" s="130"/>
      <c r="M65" s="212"/>
      <c r="N65" s="174"/>
    </row>
    <row r="66" spans="1:14" ht="39.950000000000003" customHeight="1" x14ac:dyDescent="0.2">
      <c r="A66" s="42">
        <v>63</v>
      </c>
      <c r="B66" s="43">
        <v>45040</v>
      </c>
      <c r="C66" s="243" t="s">
        <v>220</v>
      </c>
      <c r="D66" s="34" t="s">
        <v>218</v>
      </c>
      <c r="E66" s="39" t="s">
        <v>219</v>
      </c>
      <c r="F66" s="34" t="s">
        <v>70</v>
      </c>
      <c r="G66" s="35">
        <v>32400</v>
      </c>
      <c r="H66" s="121"/>
      <c r="I66" s="79"/>
      <c r="J66" s="79"/>
      <c r="K66" s="109"/>
      <c r="L66" s="130"/>
      <c r="M66" s="174"/>
      <c r="N66" s="174"/>
    </row>
    <row r="67" spans="1:14" ht="39.950000000000003" customHeight="1" x14ac:dyDescent="0.2">
      <c r="A67" s="63">
        <v>64</v>
      </c>
      <c r="B67" s="44">
        <v>45042</v>
      </c>
      <c r="C67" s="236" t="s">
        <v>115</v>
      </c>
      <c r="D67" s="34" t="s">
        <v>116</v>
      </c>
      <c r="E67" s="39" t="s">
        <v>221</v>
      </c>
      <c r="F67" s="34" t="s">
        <v>77</v>
      </c>
      <c r="G67" s="35">
        <v>860</v>
      </c>
      <c r="H67" s="41"/>
      <c r="I67" s="79"/>
      <c r="J67" s="79"/>
      <c r="K67" s="109"/>
      <c r="L67" s="130"/>
      <c r="M67" s="212"/>
      <c r="N67" s="174"/>
    </row>
    <row r="68" spans="1:14" ht="39.950000000000003" customHeight="1" x14ac:dyDescent="0.2">
      <c r="A68" s="63">
        <v>65</v>
      </c>
      <c r="B68" s="77">
        <v>45042</v>
      </c>
      <c r="C68" s="210" t="s">
        <v>222</v>
      </c>
      <c r="D68" s="34" t="s">
        <v>87</v>
      </c>
      <c r="E68" s="39" t="s">
        <v>223</v>
      </c>
      <c r="F68" s="34" t="s">
        <v>70</v>
      </c>
      <c r="G68" s="35">
        <v>120</v>
      </c>
      <c r="H68" s="193"/>
      <c r="I68" s="79"/>
      <c r="J68" s="79"/>
      <c r="K68" s="214"/>
      <c r="L68" s="130"/>
      <c r="M68" s="212"/>
      <c r="N68" s="174"/>
    </row>
    <row r="69" spans="1:14" ht="39.950000000000003" customHeight="1" x14ac:dyDescent="0.2">
      <c r="A69" s="63">
        <v>66</v>
      </c>
      <c r="B69" s="44">
        <v>45043</v>
      </c>
      <c r="C69" s="236" t="s">
        <v>112</v>
      </c>
      <c r="D69" s="40" t="s">
        <v>113</v>
      </c>
      <c r="E69" s="233" t="s">
        <v>224</v>
      </c>
      <c r="F69" s="40" t="s">
        <v>77</v>
      </c>
      <c r="G69" s="234">
        <v>647.26</v>
      </c>
      <c r="H69" s="41"/>
      <c r="I69" s="79"/>
      <c r="J69" s="79"/>
      <c r="K69" s="214"/>
      <c r="L69" s="130"/>
      <c r="M69" s="212"/>
      <c r="N69" s="174"/>
    </row>
    <row r="70" spans="1:14" ht="39.950000000000003" customHeight="1" x14ac:dyDescent="0.2">
      <c r="A70" s="63">
        <v>67</v>
      </c>
      <c r="B70" s="44">
        <v>45043</v>
      </c>
      <c r="C70" s="210"/>
      <c r="D70" s="34" t="s">
        <v>226</v>
      </c>
      <c r="E70" s="45" t="s">
        <v>225</v>
      </c>
      <c r="F70" s="40"/>
      <c r="G70" s="35"/>
      <c r="H70" s="41"/>
      <c r="I70" s="79"/>
      <c r="J70" s="79"/>
      <c r="K70" s="215"/>
      <c r="L70" s="130"/>
      <c r="M70" s="212"/>
      <c r="N70" s="174"/>
    </row>
    <row r="71" spans="1:14" ht="39.950000000000003" customHeight="1" x14ac:dyDescent="0.25">
      <c r="A71" s="63">
        <v>68</v>
      </c>
      <c r="B71" s="44">
        <v>45043</v>
      </c>
      <c r="C71" s="210"/>
      <c r="D71" s="250" t="s">
        <v>228</v>
      </c>
      <c r="E71" s="69" t="s">
        <v>227</v>
      </c>
      <c r="F71" s="51" t="s">
        <v>77</v>
      </c>
      <c r="G71" s="78">
        <v>6984.74</v>
      </c>
      <c r="H71" s="198"/>
      <c r="I71" s="79"/>
      <c r="J71" s="79"/>
      <c r="K71" s="78"/>
      <c r="L71" s="130"/>
      <c r="M71" s="212"/>
      <c r="N71" s="174"/>
    </row>
    <row r="72" spans="1:14" ht="39.950000000000003" customHeight="1" x14ac:dyDescent="0.2">
      <c r="A72" s="63">
        <v>69</v>
      </c>
      <c r="B72" s="44">
        <v>45044</v>
      </c>
      <c r="C72" s="236" t="s">
        <v>150</v>
      </c>
      <c r="D72" s="51" t="s">
        <v>151</v>
      </c>
      <c r="E72" s="69" t="s">
        <v>229</v>
      </c>
      <c r="F72" s="51" t="s">
        <v>77</v>
      </c>
      <c r="G72" s="70">
        <v>165</v>
      </c>
      <c r="H72" s="35"/>
      <c r="I72" s="79"/>
      <c r="J72" s="79"/>
      <c r="K72" s="35"/>
      <c r="L72" s="130"/>
      <c r="M72" s="216"/>
      <c r="N72" s="174"/>
    </row>
    <row r="73" spans="1:14" s="108" customFormat="1" ht="39.75" customHeight="1" x14ac:dyDescent="0.2">
      <c r="A73" s="63">
        <v>71</v>
      </c>
      <c r="B73" s="274">
        <v>45044</v>
      </c>
      <c r="C73" s="251"/>
      <c r="D73" s="252" t="s">
        <v>108</v>
      </c>
      <c r="E73" s="233" t="s">
        <v>230</v>
      </c>
      <c r="F73" s="40"/>
      <c r="G73" s="70"/>
      <c r="H73" s="200"/>
      <c r="I73" s="115"/>
      <c r="J73" s="115"/>
      <c r="K73" s="217"/>
      <c r="L73" s="200"/>
      <c r="M73" s="83"/>
      <c r="N73" s="200"/>
    </row>
    <row r="74" spans="1:14" ht="43.5" customHeight="1" x14ac:dyDescent="0.2">
      <c r="A74" s="63">
        <v>72</v>
      </c>
      <c r="B74" s="274">
        <v>45048</v>
      </c>
      <c r="C74" s="251"/>
      <c r="D74" s="253" t="s">
        <v>232</v>
      </c>
      <c r="E74" s="233" t="s">
        <v>231</v>
      </c>
      <c r="F74" s="40"/>
      <c r="G74" s="70"/>
      <c r="H74" s="63"/>
      <c r="I74" s="79"/>
      <c r="J74" s="79"/>
      <c r="K74" s="56"/>
      <c r="L74" s="63"/>
      <c r="M74" s="80"/>
      <c r="N74" s="63"/>
    </row>
    <row r="75" spans="1:14" ht="47.25" customHeight="1" x14ac:dyDescent="0.2">
      <c r="A75" s="63">
        <v>73</v>
      </c>
      <c r="B75" s="44">
        <v>45048</v>
      </c>
      <c r="C75" s="210" t="s">
        <v>234</v>
      </c>
      <c r="D75" s="34" t="s">
        <v>235</v>
      </c>
      <c r="E75" s="39" t="s">
        <v>233</v>
      </c>
      <c r="F75" s="40" t="s">
        <v>70</v>
      </c>
      <c r="G75" s="35">
        <v>158.13</v>
      </c>
      <c r="H75" s="63"/>
      <c r="I75" s="79"/>
      <c r="J75" s="79"/>
      <c r="K75" s="63"/>
      <c r="L75" s="63"/>
      <c r="M75" s="65"/>
      <c r="N75" s="63"/>
    </row>
    <row r="76" spans="1:14" ht="41.25" customHeight="1" x14ac:dyDescent="0.4">
      <c r="A76" s="63">
        <v>74</v>
      </c>
      <c r="B76" s="44">
        <v>45050</v>
      </c>
      <c r="C76" s="240" t="s">
        <v>185</v>
      </c>
      <c r="D76" s="51" t="s">
        <v>156</v>
      </c>
      <c r="E76" s="93" t="s">
        <v>381</v>
      </c>
      <c r="F76" s="51" t="s">
        <v>77</v>
      </c>
      <c r="G76" s="241">
        <v>73850.7</v>
      </c>
      <c r="H76" s="63"/>
      <c r="I76" s="79"/>
      <c r="J76" s="79"/>
      <c r="K76" s="63"/>
      <c r="L76" s="63"/>
      <c r="M76" s="65"/>
      <c r="N76" s="63"/>
    </row>
    <row r="77" spans="1:14" ht="48.75" customHeight="1" x14ac:dyDescent="0.2">
      <c r="A77" s="63">
        <v>75</v>
      </c>
      <c r="B77" s="44">
        <v>45050</v>
      </c>
      <c r="C77" s="210" t="s">
        <v>237</v>
      </c>
      <c r="D77" s="51" t="s">
        <v>78</v>
      </c>
      <c r="E77" s="69" t="s">
        <v>236</v>
      </c>
      <c r="F77" s="51" t="s">
        <v>70</v>
      </c>
      <c r="G77" s="254">
        <v>980</v>
      </c>
      <c r="H77" s="41"/>
      <c r="I77" s="79"/>
      <c r="J77" s="79"/>
      <c r="K77" s="41"/>
      <c r="L77" s="63"/>
      <c r="M77" s="65"/>
      <c r="N77" s="63"/>
    </row>
    <row r="78" spans="1:14" ht="42.75" customHeight="1" x14ac:dyDescent="0.25">
      <c r="A78" s="46">
        <v>76</v>
      </c>
      <c r="B78" s="44">
        <v>45051</v>
      </c>
      <c r="C78" s="156"/>
      <c r="D78" s="34" t="s">
        <v>238</v>
      </c>
      <c r="E78" s="39" t="s">
        <v>239</v>
      </c>
      <c r="F78" s="34" t="s">
        <v>77</v>
      </c>
      <c r="G78" s="78">
        <v>980</v>
      </c>
      <c r="H78" s="63"/>
      <c r="I78" s="79"/>
      <c r="J78" s="79"/>
      <c r="K78" s="63"/>
      <c r="L78" s="63"/>
      <c r="M78" s="65"/>
      <c r="N78" s="63"/>
    </row>
    <row r="79" spans="1:14" ht="45" customHeight="1" x14ac:dyDescent="0.2">
      <c r="A79" s="63">
        <v>77</v>
      </c>
      <c r="B79" s="44">
        <v>45061</v>
      </c>
      <c r="C79" s="210" t="s">
        <v>241</v>
      </c>
      <c r="D79" s="40" t="s">
        <v>153</v>
      </c>
      <c r="E79" s="39" t="s">
        <v>240</v>
      </c>
      <c r="F79" s="40" t="s">
        <v>70</v>
      </c>
      <c r="G79" s="70">
        <v>936.46</v>
      </c>
      <c r="H79" s="63"/>
      <c r="I79" s="79"/>
      <c r="J79" s="79"/>
      <c r="K79" s="63"/>
      <c r="L79" s="63"/>
      <c r="M79" s="65"/>
      <c r="N79" s="63"/>
    </row>
    <row r="80" spans="1:14" ht="42" customHeight="1" x14ac:dyDescent="0.25">
      <c r="A80" s="46">
        <v>78</v>
      </c>
      <c r="B80" s="44">
        <v>45062</v>
      </c>
      <c r="C80" s="255"/>
      <c r="D80" s="34" t="s">
        <v>243</v>
      </c>
      <c r="E80" s="39" t="s">
        <v>242</v>
      </c>
      <c r="F80" s="34" t="s">
        <v>77</v>
      </c>
      <c r="G80" s="35">
        <v>93</v>
      </c>
      <c r="H80" s="63"/>
      <c r="I80" s="79"/>
      <c r="J80" s="79"/>
      <c r="K80" s="41"/>
      <c r="L80" s="63"/>
      <c r="M80" s="80"/>
      <c r="N80" s="63"/>
    </row>
    <row r="81" spans="1:14" ht="48.75" customHeight="1" x14ac:dyDescent="0.25">
      <c r="A81" s="46">
        <v>79</v>
      </c>
      <c r="B81" s="44">
        <v>45062</v>
      </c>
      <c r="C81" s="256" t="s">
        <v>126</v>
      </c>
      <c r="D81" s="34" t="s">
        <v>127</v>
      </c>
      <c r="E81" s="39" t="s">
        <v>244</v>
      </c>
      <c r="F81" s="34" t="s">
        <v>77</v>
      </c>
      <c r="G81" s="35">
        <v>1608</v>
      </c>
      <c r="H81" s="63"/>
      <c r="I81" s="79"/>
      <c r="J81" s="79"/>
      <c r="K81" s="63"/>
      <c r="L81" s="63"/>
      <c r="M81" s="65"/>
      <c r="N81" s="63"/>
    </row>
    <row r="82" spans="1:14" ht="36" customHeight="1" x14ac:dyDescent="0.25">
      <c r="A82" s="46">
        <v>80</v>
      </c>
      <c r="B82" s="44">
        <v>45068</v>
      </c>
      <c r="C82" s="156" t="s">
        <v>246</v>
      </c>
      <c r="D82" s="34" t="s">
        <v>245</v>
      </c>
      <c r="E82" s="39" t="s">
        <v>247</v>
      </c>
      <c r="F82" s="34" t="s">
        <v>77</v>
      </c>
      <c r="G82" s="35">
        <v>1129.3</v>
      </c>
      <c r="H82" s="63"/>
      <c r="I82" s="79"/>
      <c r="J82" s="79"/>
      <c r="K82" s="63"/>
      <c r="L82" s="63"/>
      <c r="M82" s="65"/>
      <c r="N82" s="63"/>
    </row>
    <row r="83" spans="1:14" ht="36" customHeight="1" x14ac:dyDescent="0.25">
      <c r="A83" s="46">
        <v>81</v>
      </c>
      <c r="B83" s="44">
        <v>45071</v>
      </c>
      <c r="C83" s="156"/>
      <c r="D83" s="34"/>
      <c r="E83" s="45" t="s">
        <v>248</v>
      </c>
      <c r="F83" s="34"/>
      <c r="G83" s="35"/>
      <c r="H83" s="63"/>
      <c r="I83" s="79"/>
      <c r="J83" s="79"/>
      <c r="K83" s="63"/>
      <c r="L83" s="63"/>
      <c r="M83" s="65"/>
      <c r="N83" s="63"/>
    </row>
    <row r="84" spans="1:14" ht="36.75" customHeight="1" x14ac:dyDescent="0.25">
      <c r="A84" s="46">
        <v>82</v>
      </c>
      <c r="B84" s="44">
        <v>45071</v>
      </c>
      <c r="C84" s="156"/>
      <c r="D84" s="34" t="s">
        <v>124</v>
      </c>
      <c r="E84" s="45" t="s">
        <v>125</v>
      </c>
      <c r="F84" s="34" t="s">
        <v>77</v>
      </c>
      <c r="G84" s="35">
        <v>1000</v>
      </c>
      <c r="H84" s="63"/>
      <c r="I84" s="79"/>
      <c r="J84" s="79"/>
      <c r="K84" s="41"/>
      <c r="L84" s="63"/>
      <c r="M84" s="80"/>
      <c r="N84" s="63"/>
    </row>
    <row r="85" spans="1:14" ht="34.5" customHeight="1" x14ac:dyDescent="0.25">
      <c r="A85" s="46">
        <v>83</v>
      </c>
      <c r="B85" s="44">
        <v>45075</v>
      </c>
      <c r="C85" s="236" t="s">
        <v>250</v>
      </c>
      <c r="D85" s="34" t="s">
        <v>251</v>
      </c>
      <c r="E85" s="45" t="s">
        <v>249</v>
      </c>
      <c r="F85" s="40" t="s">
        <v>70</v>
      </c>
      <c r="G85" s="35">
        <v>114.72</v>
      </c>
      <c r="H85" s="63"/>
      <c r="I85" s="79"/>
      <c r="J85" s="79"/>
      <c r="K85" s="63"/>
      <c r="L85" s="63"/>
      <c r="M85" s="65"/>
      <c r="N85" s="63"/>
    </row>
    <row r="86" spans="1:14" ht="34.5" customHeight="1" x14ac:dyDescent="0.25">
      <c r="A86" s="46">
        <v>84</v>
      </c>
      <c r="B86" s="44">
        <v>45076</v>
      </c>
      <c r="C86" s="236" t="s">
        <v>253</v>
      </c>
      <c r="D86" s="34" t="s">
        <v>252</v>
      </c>
      <c r="E86" s="39" t="s">
        <v>254</v>
      </c>
      <c r="F86" s="40" t="s">
        <v>77</v>
      </c>
      <c r="G86" s="35">
        <v>980</v>
      </c>
      <c r="H86" s="63"/>
      <c r="I86" s="79"/>
      <c r="J86" s="79"/>
      <c r="K86" s="63"/>
      <c r="L86" s="63"/>
      <c r="M86" s="65"/>
      <c r="N86" s="63"/>
    </row>
    <row r="87" spans="1:14" ht="35.25" customHeight="1" x14ac:dyDescent="0.25">
      <c r="A87" s="52">
        <v>85</v>
      </c>
      <c r="B87" s="275">
        <v>45077</v>
      </c>
      <c r="C87" s="236"/>
      <c r="D87" s="257" t="s">
        <v>108</v>
      </c>
      <c r="E87" s="202" t="s">
        <v>255</v>
      </c>
      <c r="F87" s="203"/>
      <c r="G87" s="204"/>
      <c r="H87" s="63"/>
      <c r="I87" s="79"/>
      <c r="J87" s="79"/>
      <c r="K87" s="41"/>
      <c r="L87" s="63"/>
      <c r="M87" s="80"/>
      <c r="N87" s="63"/>
    </row>
    <row r="88" spans="1:14" ht="36" customHeight="1" x14ac:dyDescent="0.25">
      <c r="A88" s="46">
        <v>86</v>
      </c>
      <c r="B88" s="44">
        <v>45083</v>
      </c>
      <c r="C88" s="210" t="s">
        <v>257</v>
      </c>
      <c r="D88" s="51" t="s">
        <v>135</v>
      </c>
      <c r="E88" s="93" t="s">
        <v>256</v>
      </c>
      <c r="F88" s="51" t="s">
        <v>77</v>
      </c>
      <c r="G88" s="205">
        <v>15145.25</v>
      </c>
      <c r="H88" s="63"/>
      <c r="I88" s="79"/>
      <c r="J88" s="79"/>
      <c r="K88" s="63"/>
      <c r="L88" s="63"/>
      <c r="M88" s="65"/>
      <c r="N88" s="63"/>
    </row>
    <row r="89" spans="1:14" ht="34.5" customHeight="1" x14ac:dyDescent="0.25">
      <c r="A89" s="46">
        <v>87</v>
      </c>
      <c r="B89" s="44">
        <v>45084</v>
      </c>
      <c r="C89" s="237"/>
      <c r="D89" s="51" t="s">
        <v>148</v>
      </c>
      <c r="E89" s="69" t="s">
        <v>258</v>
      </c>
      <c r="F89" s="51" t="s">
        <v>77</v>
      </c>
      <c r="G89" s="70">
        <v>35972.75</v>
      </c>
      <c r="H89" s="63"/>
      <c r="I89" s="79"/>
      <c r="J89" s="79"/>
      <c r="K89" s="63"/>
      <c r="L89" s="63"/>
      <c r="M89" s="65"/>
      <c r="N89" s="63"/>
    </row>
    <row r="90" spans="1:14" ht="36.75" customHeight="1" x14ac:dyDescent="0.25">
      <c r="A90" s="46">
        <v>88</v>
      </c>
      <c r="B90" s="44">
        <v>45090</v>
      </c>
      <c r="C90" s="257" t="s">
        <v>314</v>
      </c>
      <c r="D90" s="34" t="s">
        <v>259</v>
      </c>
      <c r="E90" s="45" t="s">
        <v>260</v>
      </c>
      <c r="F90" s="40" t="s">
        <v>70</v>
      </c>
      <c r="G90" s="35">
        <v>1130</v>
      </c>
      <c r="H90" s="63"/>
      <c r="I90" s="79"/>
      <c r="J90" s="79"/>
      <c r="K90" s="63"/>
      <c r="L90" s="63"/>
      <c r="M90" s="65"/>
      <c r="N90" s="63"/>
    </row>
    <row r="91" spans="1:14" ht="37.5" customHeight="1" x14ac:dyDescent="0.25">
      <c r="A91" s="46">
        <v>89</v>
      </c>
      <c r="B91" s="44">
        <v>45090</v>
      </c>
      <c r="C91" s="246" t="s">
        <v>262</v>
      </c>
      <c r="D91" s="34" t="s">
        <v>261</v>
      </c>
      <c r="E91" s="39" t="s">
        <v>263</v>
      </c>
      <c r="F91" s="40" t="s">
        <v>70</v>
      </c>
      <c r="G91" s="35">
        <v>200</v>
      </c>
      <c r="H91" s="63"/>
      <c r="I91" s="79"/>
      <c r="J91" s="79"/>
      <c r="K91" s="63"/>
      <c r="L91" s="63"/>
      <c r="M91" s="65"/>
      <c r="N91" s="63"/>
    </row>
    <row r="92" spans="1:14" ht="36" customHeight="1" x14ac:dyDescent="0.25">
      <c r="A92" s="46">
        <v>90</v>
      </c>
      <c r="B92" s="44">
        <v>45092</v>
      </c>
      <c r="C92" s="210" t="s">
        <v>265</v>
      </c>
      <c r="D92" s="34" t="s">
        <v>264</v>
      </c>
      <c r="E92" s="39" t="s">
        <v>359</v>
      </c>
      <c r="F92" s="34" t="s">
        <v>70</v>
      </c>
      <c r="G92" s="35">
        <v>8500</v>
      </c>
      <c r="H92" s="63"/>
      <c r="I92" s="79"/>
      <c r="J92" s="79"/>
      <c r="K92" s="63"/>
      <c r="L92" s="63"/>
      <c r="M92" s="80"/>
      <c r="N92" s="63"/>
    </row>
    <row r="93" spans="1:14" ht="36.75" customHeight="1" x14ac:dyDescent="0.25">
      <c r="A93" s="46">
        <v>91</v>
      </c>
      <c r="B93" s="44">
        <v>45092</v>
      </c>
      <c r="C93" s="236" t="s">
        <v>180</v>
      </c>
      <c r="D93" s="51" t="s">
        <v>178</v>
      </c>
      <c r="E93" s="69" t="s">
        <v>266</v>
      </c>
      <c r="F93" s="51" t="s">
        <v>77</v>
      </c>
      <c r="G93" s="70">
        <v>1714</v>
      </c>
      <c r="H93" s="63"/>
      <c r="I93" s="79"/>
      <c r="J93" s="79"/>
      <c r="K93" s="63"/>
      <c r="L93" s="63"/>
      <c r="M93" s="65"/>
      <c r="N93" s="63"/>
    </row>
    <row r="94" spans="1:14" ht="35.25" customHeight="1" x14ac:dyDescent="0.25">
      <c r="A94" s="46">
        <v>92</v>
      </c>
      <c r="B94" s="44">
        <v>45093</v>
      </c>
      <c r="C94" s="210"/>
      <c r="D94" s="61"/>
      <c r="E94" s="69" t="s">
        <v>267</v>
      </c>
      <c r="F94" s="51"/>
      <c r="G94" s="78"/>
      <c r="H94" s="63"/>
      <c r="I94" s="79"/>
      <c r="J94" s="79"/>
      <c r="K94" s="63"/>
      <c r="L94" s="63"/>
      <c r="M94" s="80"/>
      <c r="N94" s="63"/>
    </row>
    <row r="95" spans="1:14" ht="32.25" customHeight="1" x14ac:dyDescent="0.25">
      <c r="A95" s="46">
        <v>93</v>
      </c>
      <c r="B95" s="44">
        <v>45097</v>
      </c>
      <c r="C95" s="258" t="s">
        <v>270</v>
      </c>
      <c r="D95" s="34" t="s">
        <v>268</v>
      </c>
      <c r="E95" s="39" t="s">
        <v>269</v>
      </c>
      <c r="F95" s="40" t="s">
        <v>70</v>
      </c>
      <c r="G95" s="35">
        <v>679</v>
      </c>
      <c r="H95" s="63"/>
      <c r="I95" s="79"/>
      <c r="J95" s="79"/>
      <c r="K95" s="63"/>
      <c r="L95" s="63"/>
      <c r="M95" s="65"/>
      <c r="N95" s="63"/>
    </row>
    <row r="96" spans="1:14" ht="47.25" customHeight="1" x14ac:dyDescent="0.25">
      <c r="A96" s="46">
        <v>94</v>
      </c>
      <c r="B96" s="44">
        <v>45098</v>
      </c>
      <c r="C96" s="236"/>
      <c r="D96" s="34" t="s">
        <v>124</v>
      </c>
      <c r="E96" s="39" t="s">
        <v>125</v>
      </c>
      <c r="F96" s="40" t="s">
        <v>77</v>
      </c>
      <c r="G96" s="35">
        <v>1000</v>
      </c>
      <c r="H96" s="63"/>
      <c r="I96" s="79"/>
      <c r="J96" s="79"/>
      <c r="K96" s="63"/>
      <c r="L96" s="63"/>
      <c r="M96" s="80"/>
      <c r="N96" s="63"/>
    </row>
    <row r="97" spans="1:14" ht="47.25" customHeight="1" x14ac:dyDescent="0.25">
      <c r="A97" s="46">
        <v>95</v>
      </c>
      <c r="B97" s="44">
        <v>45107</v>
      </c>
      <c r="C97" s="236"/>
      <c r="D97" s="34" t="s">
        <v>108</v>
      </c>
      <c r="E97" s="39" t="s">
        <v>300</v>
      </c>
      <c r="F97" s="197"/>
      <c r="G97" s="35"/>
      <c r="H97" s="63"/>
      <c r="I97" s="79"/>
      <c r="J97" s="79"/>
      <c r="K97" s="63"/>
      <c r="L97" s="63"/>
      <c r="M97" s="80"/>
      <c r="N97" s="63"/>
    </row>
    <row r="98" spans="1:14" ht="36.75" customHeight="1" x14ac:dyDescent="0.25">
      <c r="A98" s="46">
        <v>96</v>
      </c>
      <c r="B98" s="44">
        <v>45112</v>
      </c>
      <c r="C98" s="236" t="s">
        <v>275</v>
      </c>
      <c r="D98" s="34" t="s">
        <v>274</v>
      </c>
      <c r="E98" s="39" t="s">
        <v>273</v>
      </c>
      <c r="F98" s="34" t="s">
        <v>70</v>
      </c>
      <c r="G98" s="165">
        <v>4818.74</v>
      </c>
      <c r="H98" s="63"/>
      <c r="I98" s="79"/>
      <c r="J98" s="79"/>
      <c r="K98" s="63"/>
      <c r="L98" s="63"/>
      <c r="M98" s="80"/>
      <c r="N98" s="63"/>
    </row>
    <row r="99" spans="1:14" ht="35.25" customHeight="1" x14ac:dyDescent="0.25">
      <c r="A99" s="46">
        <v>97</v>
      </c>
      <c r="B99" s="44">
        <v>45114</v>
      </c>
      <c r="C99" s="210" t="s">
        <v>277</v>
      </c>
      <c r="D99" s="34" t="s">
        <v>281</v>
      </c>
      <c r="E99" s="39" t="s">
        <v>276</v>
      </c>
      <c r="F99" s="40" t="s">
        <v>70</v>
      </c>
      <c r="G99" s="78">
        <v>1656.38</v>
      </c>
      <c r="H99" s="206"/>
      <c r="I99" s="79"/>
      <c r="J99" s="79"/>
      <c r="K99" s="63"/>
      <c r="L99" s="63"/>
      <c r="M99" s="65"/>
      <c r="N99" s="63"/>
    </row>
    <row r="100" spans="1:14" ht="35.25" customHeight="1" x14ac:dyDescent="0.25">
      <c r="A100" s="46">
        <v>98</v>
      </c>
      <c r="B100" s="44">
        <v>45114</v>
      </c>
      <c r="C100" s="236" t="s">
        <v>279</v>
      </c>
      <c r="D100" s="51" t="s">
        <v>278</v>
      </c>
      <c r="E100" s="69" t="s">
        <v>280</v>
      </c>
      <c r="F100" s="51" t="s">
        <v>70</v>
      </c>
      <c r="G100" s="70">
        <v>146.18</v>
      </c>
      <c r="H100" s="63"/>
      <c r="I100" s="79"/>
      <c r="J100" s="79"/>
      <c r="K100" s="63"/>
      <c r="L100" s="63"/>
      <c r="M100" s="65"/>
      <c r="N100" s="63"/>
    </row>
    <row r="101" spans="1:14" ht="34.5" customHeight="1" x14ac:dyDescent="0.25">
      <c r="A101" s="46">
        <v>99</v>
      </c>
      <c r="B101" s="44">
        <v>45117</v>
      </c>
      <c r="C101" s="256" t="s">
        <v>126</v>
      </c>
      <c r="D101" s="34" t="s">
        <v>127</v>
      </c>
      <c r="E101" s="39" t="s">
        <v>282</v>
      </c>
      <c r="F101" s="34" t="s">
        <v>77</v>
      </c>
      <c r="G101" s="35">
        <v>1608</v>
      </c>
      <c r="H101" s="63"/>
      <c r="I101" s="79"/>
      <c r="J101" s="79"/>
      <c r="K101" s="63"/>
      <c r="L101" s="63"/>
      <c r="M101" s="65"/>
      <c r="N101" s="63"/>
    </row>
    <row r="102" spans="1:14" ht="35.25" customHeight="1" x14ac:dyDescent="0.25">
      <c r="A102" s="46">
        <v>100</v>
      </c>
      <c r="B102" s="44">
        <v>45119</v>
      </c>
      <c r="C102" s="156" t="s">
        <v>283</v>
      </c>
      <c r="D102" s="34" t="s">
        <v>284</v>
      </c>
      <c r="E102" s="45" t="s">
        <v>285</v>
      </c>
      <c r="F102" s="40" t="s">
        <v>70</v>
      </c>
      <c r="G102" s="35">
        <v>1131.5999999999999</v>
      </c>
      <c r="H102" s="63"/>
      <c r="I102" s="79"/>
      <c r="J102" s="79"/>
      <c r="K102" s="63"/>
      <c r="L102" s="63"/>
      <c r="M102" s="65"/>
      <c r="N102" s="63"/>
    </row>
    <row r="103" spans="1:14" ht="36.75" customHeight="1" x14ac:dyDescent="0.25">
      <c r="A103" s="46">
        <v>101</v>
      </c>
      <c r="B103" s="44">
        <v>45121</v>
      </c>
      <c r="C103" s="251" t="s">
        <v>287</v>
      </c>
      <c r="D103" s="34" t="s">
        <v>288</v>
      </c>
      <c r="E103" s="162" t="s">
        <v>289</v>
      </c>
      <c r="F103" s="40" t="s">
        <v>70</v>
      </c>
      <c r="G103" s="35">
        <v>465.72</v>
      </c>
      <c r="H103" s="63"/>
      <c r="I103" s="79"/>
      <c r="J103" s="79"/>
      <c r="K103" s="63"/>
      <c r="L103" s="63"/>
      <c r="M103" s="218"/>
      <c r="N103" s="63"/>
    </row>
    <row r="104" spans="1:14" ht="33" customHeight="1" x14ac:dyDescent="0.25">
      <c r="A104" s="46">
        <v>102</v>
      </c>
      <c r="B104" s="44">
        <v>45121</v>
      </c>
      <c r="C104" s="156"/>
      <c r="D104" s="34" t="s">
        <v>124</v>
      </c>
      <c r="E104" s="39" t="s">
        <v>286</v>
      </c>
      <c r="F104" s="40" t="s">
        <v>77</v>
      </c>
      <c r="G104" s="35">
        <v>1000</v>
      </c>
      <c r="H104" s="63"/>
      <c r="I104" s="79"/>
      <c r="J104" s="79"/>
      <c r="K104" s="63"/>
      <c r="L104" s="63"/>
      <c r="M104" s="63"/>
      <c r="N104" s="63"/>
    </row>
    <row r="105" spans="1:14" ht="29.25" customHeight="1" x14ac:dyDescent="0.25">
      <c r="A105" s="46">
        <v>103</v>
      </c>
      <c r="B105" s="68">
        <v>45121</v>
      </c>
      <c r="C105" s="34" t="s">
        <v>441</v>
      </c>
      <c r="D105" s="34" t="s">
        <v>290</v>
      </c>
      <c r="E105" s="45" t="s">
        <v>291</v>
      </c>
      <c r="F105" s="40" t="s">
        <v>77</v>
      </c>
      <c r="G105" s="35">
        <v>1978.02</v>
      </c>
      <c r="H105" s="63"/>
      <c r="I105" s="79"/>
      <c r="J105" s="79"/>
      <c r="K105" s="63"/>
      <c r="L105" s="63"/>
      <c r="M105" s="218"/>
      <c r="N105" s="63"/>
    </row>
    <row r="106" spans="1:14" ht="28.5" customHeight="1" x14ac:dyDescent="0.25">
      <c r="A106" s="46">
        <v>104</v>
      </c>
      <c r="B106" s="44">
        <v>45125</v>
      </c>
      <c r="C106" s="156" t="s">
        <v>293</v>
      </c>
      <c r="D106" s="34" t="s">
        <v>292</v>
      </c>
      <c r="E106" s="39" t="s">
        <v>294</v>
      </c>
      <c r="F106" s="34" t="s">
        <v>77</v>
      </c>
      <c r="G106" s="78">
        <v>495</v>
      </c>
      <c r="H106" s="63"/>
      <c r="I106" s="79"/>
      <c r="J106" s="79"/>
      <c r="K106" s="63"/>
      <c r="L106" s="63"/>
      <c r="M106" s="218"/>
      <c r="N106" s="63"/>
    </row>
    <row r="107" spans="1:14" ht="29.25" customHeight="1" x14ac:dyDescent="0.2">
      <c r="A107" s="190">
        <v>105</v>
      </c>
      <c r="B107" s="191">
        <v>45127</v>
      </c>
      <c r="C107" s="257"/>
      <c r="D107" s="34" t="s">
        <v>295</v>
      </c>
      <c r="E107" s="45" t="s">
        <v>296</v>
      </c>
      <c r="F107" s="40" t="s">
        <v>77</v>
      </c>
      <c r="G107" s="35">
        <v>61871.94</v>
      </c>
      <c r="H107" s="63"/>
      <c r="I107" s="79"/>
      <c r="J107" s="79"/>
      <c r="K107" s="63"/>
      <c r="L107" s="63"/>
      <c r="M107" s="218"/>
      <c r="N107" s="63"/>
    </row>
    <row r="108" spans="1:14" ht="37.5" customHeight="1" x14ac:dyDescent="0.25">
      <c r="A108" s="46">
        <v>106</v>
      </c>
      <c r="B108" s="44">
        <v>45127</v>
      </c>
      <c r="C108" s="34"/>
      <c r="D108" s="34" t="s">
        <v>297</v>
      </c>
      <c r="E108" s="39" t="s">
        <v>298</v>
      </c>
      <c r="F108" s="40" t="s">
        <v>77</v>
      </c>
      <c r="G108" s="35">
        <v>2104</v>
      </c>
      <c r="H108" s="63"/>
      <c r="I108" s="79"/>
      <c r="J108" s="79"/>
      <c r="K108" s="63"/>
      <c r="L108" s="63"/>
      <c r="M108" s="218"/>
      <c r="N108" s="63"/>
    </row>
    <row r="109" spans="1:14" ht="46.5" customHeight="1" x14ac:dyDescent="0.25">
      <c r="A109" s="46">
        <v>107</v>
      </c>
      <c r="B109" s="44">
        <v>45134</v>
      </c>
      <c r="C109" s="34" t="s">
        <v>250</v>
      </c>
      <c r="D109" s="34" t="s">
        <v>251</v>
      </c>
      <c r="E109" s="45" t="s">
        <v>299</v>
      </c>
      <c r="F109" s="40" t="s">
        <v>77</v>
      </c>
      <c r="G109" s="35">
        <v>114.72</v>
      </c>
      <c r="H109" s="63"/>
      <c r="I109" s="79"/>
      <c r="J109" s="79"/>
      <c r="K109" s="63"/>
      <c r="L109" s="63"/>
      <c r="M109" s="218"/>
      <c r="N109" s="63"/>
    </row>
    <row r="110" spans="1:14" ht="44.25" customHeight="1" x14ac:dyDescent="0.25">
      <c r="A110" s="46">
        <v>108</v>
      </c>
      <c r="B110" s="44">
        <v>45138</v>
      </c>
      <c r="C110" s="210" t="s">
        <v>302</v>
      </c>
      <c r="D110" s="34" t="s">
        <v>100</v>
      </c>
      <c r="E110" s="39" t="s">
        <v>303</v>
      </c>
      <c r="F110" s="40" t="s">
        <v>70</v>
      </c>
      <c r="G110" s="35">
        <v>190</v>
      </c>
      <c r="H110" s="63"/>
      <c r="I110" s="79"/>
      <c r="J110" s="79"/>
      <c r="K110" s="63"/>
      <c r="L110" s="63"/>
      <c r="M110" s="218"/>
      <c r="N110" s="63"/>
    </row>
    <row r="111" spans="1:14" ht="33" customHeight="1" x14ac:dyDescent="0.25">
      <c r="A111" s="46">
        <v>109</v>
      </c>
      <c r="B111" s="44">
        <v>45138</v>
      </c>
      <c r="C111" s="34"/>
      <c r="D111" s="40" t="s">
        <v>108</v>
      </c>
      <c r="E111" s="233" t="s">
        <v>301</v>
      </c>
      <c r="F111" s="40"/>
      <c r="G111" s="70"/>
      <c r="H111" s="63"/>
      <c r="I111" s="79"/>
      <c r="J111" s="79"/>
      <c r="K111" s="63"/>
      <c r="L111" s="63"/>
      <c r="M111" s="63"/>
      <c r="N111" s="63"/>
    </row>
    <row r="112" spans="1:14" ht="41.25" customHeight="1" x14ac:dyDescent="0.25">
      <c r="A112" s="46">
        <v>110</v>
      </c>
      <c r="B112" s="44">
        <v>45139</v>
      </c>
      <c r="C112" s="34" t="s">
        <v>272</v>
      </c>
      <c r="D112" s="34" t="s">
        <v>252</v>
      </c>
      <c r="E112" s="45" t="s">
        <v>271</v>
      </c>
      <c r="F112" s="40" t="s">
        <v>77</v>
      </c>
      <c r="G112" s="35">
        <v>11648</v>
      </c>
      <c r="H112" s="163"/>
      <c r="I112" s="79"/>
      <c r="J112" s="79"/>
      <c r="K112" s="63"/>
      <c r="L112" s="63"/>
      <c r="M112" s="218"/>
      <c r="N112" s="63"/>
    </row>
    <row r="113" spans="1:14" ht="36" customHeight="1" x14ac:dyDescent="0.25">
      <c r="A113" s="46">
        <v>111</v>
      </c>
      <c r="B113" s="44">
        <v>45141</v>
      </c>
      <c r="C113" s="156"/>
      <c r="D113" s="34" t="s">
        <v>306</v>
      </c>
      <c r="E113" s="45" t="s">
        <v>304</v>
      </c>
      <c r="F113" s="40" t="s">
        <v>305</v>
      </c>
      <c r="G113" s="35">
        <v>18341.55</v>
      </c>
      <c r="H113" s="163"/>
      <c r="I113" s="79"/>
      <c r="J113" s="79"/>
      <c r="K113" s="63"/>
      <c r="L113" s="63"/>
      <c r="M113" s="218"/>
      <c r="N113" s="63"/>
    </row>
    <row r="114" spans="1:14" ht="34.5" customHeight="1" x14ac:dyDescent="0.25">
      <c r="A114" s="46">
        <v>112</v>
      </c>
      <c r="B114" s="44">
        <v>45142</v>
      </c>
      <c r="C114" s="156"/>
      <c r="D114" s="51"/>
      <c r="E114" s="45" t="s">
        <v>307</v>
      </c>
      <c r="F114" s="40" t="s">
        <v>77</v>
      </c>
      <c r="G114" s="35">
        <v>155</v>
      </c>
      <c r="H114" s="63"/>
      <c r="I114" s="79"/>
      <c r="J114" s="79"/>
      <c r="K114" s="63"/>
      <c r="L114" s="63"/>
      <c r="M114" s="63"/>
      <c r="N114" s="63"/>
    </row>
    <row r="115" spans="1:14" ht="34.5" customHeight="1" x14ac:dyDescent="0.25">
      <c r="A115" s="46">
        <v>113</v>
      </c>
      <c r="B115" s="44">
        <v>45142</v>
      </c>
      <c r="C115" s="236" t="s">
        <v>309</v>
      </c>
      <c r="D115" s="34" t="s">
        <v>308</v>
      </c>
      <c r="E115" s="87" t="s">
        <v>310</v>
      </c>
      <c r="F115" s="40" t="s">
        <v>77</v>
      </c>
      <c r="G115" s="35">
        <v>1442.62</v>
      </c>
      <c r="H115" s="63"/>
      <c r="I115" s="79"/>
      <c r="J115" s="79"/>
      <c r="K115" s="63"/>
      <c r="L115" s="63"/>
      <c r="M115" s="218"/>
      <c r="N115" s="63"/>
    </row>
    <row r="116" spans="1:14" ht="35.25" customHeight="1" x14ac:dyDescent="0.25">
      <c r="A116" s="46">
        <v>114</v>
      </c>
      <c r="B116" s="44">
        <v>45145</v>
      </c>
      <c r="C116" s="156" t="s">
        <v>212</v>
      </c>
      <c r="D116" s="34" t="s">
        <v>213</v>
      </c>
      <c r="E116" s="39" t="s">
        <v>266</v>
      </c>
      <c r="F116" s="40" t="s">
        <v>77</v>
      </c>
      <c r="G116" s="35">
        <v>1482.54</v>
      </c>
      <c r="H116" s="63"/>
      <c r="I116" s="79"/>
      <c r="J116" s="79"/>
      <c r="K116" s="63"/>
      <c r="L116" s="63"/>
      <c r="M116" s="218"/>
      <c r="N116" s="63"/>
    </row>
    <row r="117" spans="1:14" ht="35.25" customHeight="1" x14ac:dyDescent="0.25">
      <c r="A117" s="46">
        <v>115</v>
      </c>
      <c r="B117" s="44">
        <v>45146</v>
      </c>
      <c r="C117" s="34"/>
      <c r="D117" s="34" t="s">
        <v>124</v>
      </c>
      <c r="E117" s="39" t="s">
        <v>286</v>
      </c>
      <c r="F117" s="40" t="s">
        <v>77</v>
      </c>
      <c r="G117" s="35">
        <v>1000</v>
      </c>
      <c r="H117" s="164"/>
      <c r="I117" s="79"/>
      <c r="J117" s="79"/>
      <c r="K117" s="63"/>
      <c r="L117" s="63"/>
      <c r="M117" s="63"/>
      <c r="N117" s="63"/>
    </row>
    <row r="118" spans="1:14" ht="33.75" customHeight="1" x14ac:dyDescent="0.25">
      <c r="A118" s="46">
        <v>116</v>
      </c>
      <c r="B118" s="44">
        <v>45152</v>
      </c>
      <c r="C118" s="236" t="s">
        <v>311</v>
      </c>
      <c r="D118" s="34" t="s">
        <v>312</v>
      </c>
      <c r="E118" s="45" t="s">
        <v>313</v>
      </c>
      <c r="F118" s="40" t="s">
        <v>70</v>
      </c>
      <c r="G118" s="35">
        <v>28000</v>
      </c>
      <c r="H118" s="63"/>
      <c r="I118" s="79"/>
      <c r="J118" s="79"/>
      <c r="K118" s="63"/>
      <c r="L118" s="63"/>
      <c r="M118" s="219"/>
      <c r="N118" s="63"/>
    </row>
    <row r="119" spans="1:14" ht="35.25" customHeight="1" x14ac:dyDescent="0.25">
      <c r="A119" s="46">
        <v>117</v>
      </c>
      <c r="B119" s="44">
        <v>45162</v>
      </c>
      <c r="C119" s="259" t="s">
        <v>315</v>
      </c>
      <c r="D119" s="34" t="s">
        <v>259</v>
      </c>
      <c r="E119" s="39" t="s">
        <v>316</v>
      </c>
      <c r="F119" s="34" t="s">
        <v>77</v>
      </c>
      <c r="G119" s="35">
        <v>2110</v>
      </c>
      <c r="H119" s="63"/>
      <c r="I119" s="79"/>
      <c r="J119" s="79"/>
      <c r="K119" s="63"/>
      <c r="L119" s="63"/>
      <c r="M119" s="201"/>
      <c r="N119" s="63"/>
    </row>
    <row r="120" spans="1:14" ht="35.25" customHeight="1" x14ac:dyDescent="0.25">
      <c r="A120" s="46" t="s">
        <v>347</v>
      </c>
      <c r="B120" s="44"/>
      <c r="C120" s="259"/>
      <c r="D120" s="34" t="s">
        <v>108</v>
      </c>
      <c r="E120" s="39" t="s">
        <v>348</v>
      </c>
      <c r="F120" s="34"/>
      <c r="G120" s="35"/>
      <c r="H120" s="63"/>
      <c r="I120" s="79"/>
      <c r="J120" s="79"/>
      <c r="K120" s="63"/>
      <c r="L120" s="63"/>
      <c r="M120" s="201"/>
      <c r="N120" s="63"/>
    </row>
    <row r="121" spans="1:14" ht="36" customHeight="1" x14ac:dyDescent="0.25">
      <c r="A121" s="46">
        <v>118</v>
      </c>
      <c r="B121" s="44">
        <v>45176</v>
      </c>
      <c r="C121" s="210" t="s">
        <v>319</v>
      </c>
      <c r="D121" s="51" t="s">
        <v>148</v>
      </c>
      <c r="E121" s="93" t="s">
        <v>318</v>
      </c>
      <c r="F121" s="51" t="s">
        <v>70</v>
      </c>
      <c r="G121" s="70">
        <v>3990</v>
      </c>
      <c r="H121" s="63"/>
      <c r="I121" s="79"/>
      <c r="J121" s="79"/>
      <c r="K121" s="63"/>
      <c r="L121" s="63"/>
      <c r="M121" s="63"/>
      <c r="N121" s="63"/>
    </row>
    <row r="122" spans="1:14" ht="34.5" customHeight="1" x14ac:dyDescent="0.25">
      <c r="A122" s="46">
        <v>119</v>
      </c>
      <c r="B122" s="44">
        <v>45180</v>
      </c>
      <c r="C122" s="236" t="s">
        <v>320</v>
      </c>
      <c r="D122" s="34" t="s">
        <v>321</v>
      </c>
      <c r="E122" s="39" t="s">
        <v>322</v>
      </c>
      <c r="F122" s="40" t="s">
        <v>70</v>
      </c>
      <c r="G122" s="35">
        <v>1000</v>
      </c>
      <c r="H122" s="63"/>
      <c r="I122" s="79"/>
      <c r="J122" s="79"/>
      <c r="K122" s="63"/>
      <c r="L122" s="63"/>
      <c r="M122" s="63"/>
      <c r="N122" s="63"/>
    </row>
    <row r="123" spans="1:14" ht="34.5" customHeight="1" x14ac:dyDescent="0.25">
      <c r="A123" s="46">
        <v>120</v>
      </c>
      <c r="B123" s="44">
        <v>45181</v>
      </c>
      <c r="C123" s="236" t="s">
        <v>323</v>
      </c>
      <c r="D123" s="51" t="s">
        <v>324</v>
      </c>
      <c r="E123" s="39" t="s">
        <v>332</v>
      </c>
      <c r="F123" s="34" t="s">
        <v>70</v>
      </c>
      <c r="G123" s="35">
        <v>114.82</v>
      </c>
      <c r="H123" s="63"/>
      <c r="I123" s="79"/>
      <c r="J123" s="79"/>
      <c r="K123" s="63"/>
      <c r="L123" s="63"/>
      <c r="M123" s="218"/>
      <c r="N123" s="63"/>
    </row>
    <row r="124" spans="1:14" ht="45" customHeight="1" x14ac:dyDescent="0.25">
      <c r="A124" s="46">
        <v>121</v>
      </c>
      <c r="B124" s="44">
        <v>45181</v>
      </c>
      <c r="C124" s="210" t="s">
        <v>326</v>
      </c>
      <c r="D124" s="34" t="s">
        <v>100</v>
      </c>
      <c r="E124" s="45" t="s">
        <v>325</v>
      </c>
      <c r="F124" s="40" t="s">
        <v>70</v>
      </c>
      <c r="G124" s="35">
        <v>150</v>
      </c>
      <c r="H124" s="63"/>
      <c r="I124" s="79"/>
      <c r="J124" s="79"/>
      <c r="K124" s="63"/>
      <c r="L124" s="63"/>
      <c r="M124" s="63"/>
      <c r="N124" s="63"/>
    </row>
    <row r="125" spans="1:14" ht="36.75" customHeight="1" x14ac:dyDescent="0.25">
      <c r="A125" s="46">
        <v>122</v>
      </c>
      <c r="B125" s="44">
        <v>45181</v>
      </c>
      <c r="C125" s="256" t="s">
        <v>126</v>
      </c>
      <c r="D125" s="34" t="s">
        <v>127</v>
      </c>
      <c r="E125" s="39" t="s">
        <v>327</v>
      </c>
      <c r="F125" s="34" t="s">
        <v>77</v>
      </c>
      <c r="G125" s="35">
        <v>804</v>
      </c>
      <c r="H125" s="63"/>
      <c r="I125" s="79"/>
      <c r="J125" s="79"/>
      <c r="K125" s="63"/>
      <c r="L125" s="63"/>
      <c r="M125" s="218"/>
      <c r="N125" s="63"/>
    </row>
    <row r="126" spans="1:14" ht="36.75" customHeight="1" x14ac:dyDescent="0.25">
      <c r="A126" s="46">
        <v>123</v>
      </c>
      <c r="B126" s="44">
        <v>45181</v>
      </c>
      <c r="C126" s="34" t="s">
        <v>328</v>
      </c>
      <c r="D126" s="34" t="s">
        <v>290</v>
      </c>
      <c r="E126" s="45" t="s">
        <v>329</v>
      </c>
      <c r="F126" s="40" t="s">
        <v>70</v>
      </c>
      <c r="G126" s="35">
        <v>238.85</v>
      </c>
      <c r="H126" s="63"/>
      <c r="I126" s="79"/>
      <c r="J126" s="79"/>
      <c r="K126" s="63"/>
      <c r="L126" s="63"/>
      <c r="M126" s="218"/>
      <c r="N126" s="63"/>
    </row>
    <row r="127" spans="1:14" ht="34.5" customHeight="1" x14ac:dyDescent="0.25">
      <c r="A127" s="46">
        <v>124</v>
      </c>
      <c r="B127" s="44">
        <v>45181</v>
      </c>
      <c r="C127" s="236"/>
      <c r="D127" s="34" t="s">
        <v>330</v>
      </c>
      <c r="E127" s="45" t="s">
        <v>331</v>
      </c>
      <c r="F127" s="40" t="s">
        <v>77</v>
      </c>
      <c r="G127" s="35">
        <v>720</v>
      </c>
      <c r="H127" s="63"/>
      <c r="I127" s="79"/>
      <c r="J127" s="79"/>
      <c r="K127" s="63"/>
      <c r="L127" s="63"/>
      <c r="M127" s="218"/>
      <c r="N127" s="63"/>
    </row>
    <row r="128" spans="1:14" ht="36.75" customHeight="1" x14ac:dyDescent="0.25">
      <c r="A128" s="46">
        <v>125</v>
      </c>
      <c r="B128" s="44">
        <v>45182</v>
      </c>
      <c r="C128" s="260"/>
      <c r="D128" s="34" t="s">
        <v>334</v>
      </c>
      <c r="E128" s="162" t="s">
        <v>333</v>
      </c>
      <c r="F128" s="40" t="s">
        <v>77</v>
      </c>
      <c r="G128" s="35">
        <v>1734.46</v>
      </c>
      <c r="H128" s="63"/>
      <c r="I128" s="79"/>
      <c r="J128" s="79"/>
      <c r="K128" s="63"/>
      <c r="L128" s="63"/>
      <c r="M128" s="218"/>
      <c r="N128" s="63"/>
    </row>
    <row r="129" spans="1:14" ht="36" customHeight="1" x14ac:dyDescent="0.25">
      <c r="A129" s="46">
        <v>126</v>
      </c>
      <c r="B129" s="44">
        <v>45187</v>
      </c>
      <c r="C129" s="156" t="s">
        <v>80</v>
      </c>
      <c r="D129" s="51" t="s">
        <v>78</v>
      </c>
      <c r="E129" s="261" t="s">
        <v>335</v>
      </c>
      <c r="F129" s="51" t="s">
        <v>77</v>
      </c>
      <c r="G129" s="70">
        <v>16199.99</v>
      </c>
      <c r="H129" s="63"/>
      <c r="I129" s="79"/>
      <c r="J129" s="79"/>
      <c r="K129" s="63"/>
      <c r="L129" s="63"/>
      <c r="M129" s="218"/>
      <c r="N129" s="63"/>
    </row>
    <row r="130" spans="1:14" ht="36.75" customHeight="1" x14ac:dyDescent="0.25">
      <c r="A130" s="46">
        <v>127</v>
      </c>
      <c r="B130" s="44">
        <v>45187</v>
      </c>
      <c r="C130" s="156"/>
      <c r="D130" s="34" t="s">
        <v>124</v>
      </c>
      <c r="E130" s="39" t="s">
        <v>286</v>
      </c>
      <c r="F130" s="40" t="s">
        <v>77</v>
      </c>
      <c r="G130" s="35">
        <v>1000</v>
      </c>
      <c r="H130" s="63"/>
      <c r="I130" s="79"/>
      <c r="J130" s="79"/>
      <c r="K130" s="63"/>
      <c r="L130" s="63"/>
      <c r="M130" s="63"/>
      <c r="N130" s="63"/>
    </row>
    <row r="131" spans="1:14" ht="36.75" customHeight="1" x14ac:dyDescent="0.25">
      <c r="A131" s="46">
        <v>128</v>
      </c>
      <c r="B131" s="44">
        <v>45191</v>
      </c>
      <c r="C131" s="236" t="s">
        <v>275</v>
      </c>
      <c r="D131" s="34" t="s">
        <v>274</v>
      </c>
      <c r="E131" s="39" t="s">
        <v>336</v>
      </c>
      <c r="F131" s="34" t="s">
        <v>77</v>
      </c>
      <c r="G131" s="165">
        <v>4818.74</v>
      </c>
      <c r="H131" s="63"/>
      <c r="I131" s="79"/>
      <c r="J131" s="79"/>
      <c r="K131" s="63"/>
      <c r="L131" s="63"/>
      <c r="M131" s="63"/>
      <c r="N131" s="63"/>
    </row>
    <row r="132" spans="1:14" ht="34.5" customHeight="1" x14ac:dyDescent="0.25">
      <c r="A132" s="46">
        <v>129</v>
      </c>
      <c r="B132" s="44">
        <v>45191</v>
      </c>
      <c r="C132" s="236" t="s">
        <v>337</v>
      </c>
      <c r="D132" s="34" t="s">
        <v>338</v>
      </c>
      <c r="E132" s="39" t="s">
        <v>339</v>
      </c>
      <c r="F132" s="34" t="s">
        <v>70</v>
      </c>
      <c r="G132" s="35">
        <v>1446.38</v>
      </c>
      <c r="H132" s="63"/>
      <c r="I132" s="79"/>
      <c r="J132" s="79"/>
      <c r="K132" s="63"/>
      <c r="L132" s="63"/>
      <c r="M132" s="63"/>
      <c r="N132" s="63"/>
    </row>
    <row r="133" spans="1:14" ht="35.25" customHeight="1" x14ac:dyDescent="0.25">
      <c r="A133" s="46">
        <v>130</v>
      </c>
      <c r="B133" s="44">
        <v>45194</v>
      </c>
      <c r="C133" s="236"/>
      <c r="D133" s="34"/>
      <c r="E133" s="45" t="s">
        <v>340</v>
      </c>
      <c r="F133" s="40"/>
      <c r="G133" s="35"/>
      <c r="H133" s="63"/>
      <c r="I133" s="79"/>
      <c r="J133" s="79"/>
      <c r="K133" s="63"/>
      <c r="L133" s="63"/>
      <c r="M133" s="218"/>
      <c r="N133" s="63"/>
    </row>
    <row r="134" spans="1:14" ht="36.75" customHeight="1" x14ac:dyDescent="0.4">
      <c r="A134" s="46">
        <v>131</v>
      </c>
      <c r="B134" s="44">
        <v>45197</v>
      </c>
      <c r="C134" s="240" t="s">
        <v>185</v>
      </c>
      <c r="D134" s="51" t="s">
        <v>342</v>
      </c>
      <c r="E134" s="93" t="s">
        <v>341</v>
      </c>
      <c r="F134" s="51" t="s">
        <v>77</v>
      </c>
      <c r="G134" s="241">
        <v>25690.080000000002</v>
      </c>
      <c r="H134" s="63"/>
      <c r="I134" s="79"/>
      <c r="J134" s="79"/>
      <c r="K134" s="63"/>
      <c r="L134" s="63"/>
      <c r="M134" s="218"/>
      <c r="N134" s="63"/>
    </row>
    <row r="135" spans="1:14" ht="35.25" customHeight="1" x14ac:dyDescent="0.25">
      <c r="A135" s="46">
        <v>132</v>
      </c>
      <c r="B135" s="44">
        <v>45197</v>
      </c>
      <c r="C135" s="210" t="s">
        <v>343</v>
      </c>
      <c r="D135" s="34" t="s">
        <v>344</v>
      </c>
      <c r="E135" s="39" t="s">
        <v>345</v>
      </c>
      <c r="F135" s="34" t="s">
        <v>70</v>
      </c>
      <c r="G135" s="35">
        <v>145</v>
      </c>
      <c r="H135" s="63"/>
      <c r="I135" s="79"/>
      <c r="J135" s="79"/>
      <c r="K135" s="63"/>
      <c r="L135" s="63"/>
      <c r="M135" s="63"/>
      <c r="N135" s="63"/>
    </row>
    <row r="136" spans="1:14" ht="35.25" customHeight="1" x14ac:dyDescent="0.25">
      <c r="A136" s="46">
        <v>133</v>
      </c>
      <c r="B136" s="44">
        <v>45197</v>
      </c>
      <c r="C136" s="236"/>
      <c r="D136" s="34"/>
      <c r="E136" s="39" t="s">
        <v>346</v>
      </c>
      <c r="F136" s="34"/>
      <c r="G136" s="35"/>
      <c r="H136" s="63"/>
      <c r="I136" s="79"/>
      <c r="J136" s="79"/>
      <c r="K136" s="63"/>
      <c r="L136" s="63"/>
      <c r="M136" s="63"/>
      <c r="N136" s="63"/>
    </row>
    <row r="137" spans="1:14" ht="35.25" customHeight="1" x14ac:dyDescent="0.25">
      <c r="A137" s="46" t="s">
        <v>365</v>
      </c>
      <c r="B137" s="44"/>
      <c r="C137" s="236"/>
      <c r="D137" s="34" t="s">
        <v>108</v>
      </c>
      <c r="E137" s="39" t="s">
        <v>366</v>
      </c>
      <c r="F137" s="34"/>
      <c r="G137" s="35"/>
      <c r="H137" s="63"/>
      <c r="I137" s="79"/>
      <c r="J137" s="79"/>
      <c r="K137" s="63"/>
      <c r="L137" s="63"/>
      <c r="M137" s="63"/>
      <c r="N137" s="63"/>
    </row>
    <row r="138" spans="1:14" ht="39" customHeight="1" x14ac:dyDescent="0.25">
      <c r="A138" s="46">
        <v>134</v>
      </c>
      <c r="B138" s="44">
        <v>45202</v>
      </c>
      <c r="C138" s="236" t="s">
        <v>350</v>
      </c>
      <c r="D138" s="34" t="s">
        <v>264</v>
      </c>
      <c r="E138" s="39" t="s">
        <v>349</v>
      </c>
      <c r="F138" s="40" t="s">
        <v>70</v>
      </c>
      <c r="G138" s="35">
        <v>449</v>
      </c>
      <c r="H138" s="63"/>
      <c r="I138" s="79"/>
      <c r="J138" s="79"/>
      <c r="K138" s="63"/>
      <c r="L138" s="63"/>
      <c r="M138" s="218"/>
      <c r="N138" s="63"/>
    </row>
    <row r="139" spans="1:14" ht="36" customHeight="1" x14ac:dyDescent="0.25">
      <c r="A139" s="46">
        <v>135</v>
      </c>
      <c r="B139" s="44">
        <v>45203</v>
      </c>
      <c r="C139" s="236" t="s">
        <v>192</v>
      </c>
      <c r="D139" s="34" t="s">
        <v>104</v>
      </c>
      <c r="E139" s="45" t="s">
        <v>351</v>
      </c>
      <c r="F139" s="40" t="s">
        <v>77</v>
      </c>
      <c r="G139" s="35">
        <v>362.53</v>
      </c>
      <c r="H139" s="127"/>
      <c r="I139" s="79"/>
      <c r="J139" s="79"/>
      <c r="K139" s="63"/>
      <c r="L139" s="63"/>
      <c r="M139" s="63"/>
      <c r="N139" s="63"/>
    </row>
    <row r="140" spans="1:14" ht="34.5" customHeight="1" x14ac:dyDescent="0.25">
      <c r="A140" s="46">
        <v>136</v>
      </c>
      <c r="B140" s="44">
        <v>45204</v>
      </c>
      <c r="C140" s="236" t="s">
        <v>353</v>
      </c>
      <c r="D140" s="34" t="s">
        <v>251</v>
      </c>
      <c r="E140" s="39" t="s">
        <v>352</v>
      </c>
      <c r="F140" s="40" t="s">
        <v>70</v>
      </c>
      <c r="G140" s="35">
        <v>1506.78</v>
      </c>
      <c r="H140" s="127"/>
      <c r="I140" s="79"/>
      <c r="J140" s="79"/>
      <c r="K140" s="63"/>
      <c r="L140" s="63"/>
      <c r="M140" s="63"/>
      <c r="N140" s="63"/>
    </row>
    <row r="141" spans="1:14" ht="37.5" customHeight="1" x14ac:dyDescent="0.25">
      <c r="A141" s="46">
        <v>137</v>
      </c>
      <c r="B141" s="44">
        <v>45205</v>
      </c>
      <c r="C141" s="210" t="s">
        <v>142</v>
      </c>
      <c r="D141" s="34" t="s">
        <v>143</v>
      </c>
      <c r="E141" s="34" t="s">
        <v>354</v>
      </c>
      <c r="F141" s="40" t="s">
        <v>77</v>
      </c>
      <c r="G141" s="35">
        <v>1002</v>
      </c>
      <c r="H141" s="127"/>
      <c r="I141" s="79"/>
      <c r="J141" s="79"/>
      <c r="K141" s="63"/>
      <c r="L141" s="63"/>
      <c r="M141" s="218"/>
      <c r="N141" s="63"/>
    </row>
    <row r="142" spans="1:14" ht="36.75" customHeight="1" x14ac:dyDescent="0.25">
      <c r="A142" s="46">
        <v>138</v>
      </c>
      <c r="B142" s="44">
        <v>45211</v>
      </c>
      <c r="C142" s="251" t="s">
        <v>287</v>
      </c>
      <c r="D142" s="34" t="s">
        <v>288</v>
      </c>
      <c r="E142" s="162" t="s">
        <v>355</v>
      </c>
      <c r="F142" s="40" t="s">
        <v>77</v>
      </c>
      <c r="G142" s="35">
        <v>465.72</v>
      </c>
      <c r="H142" s="127"/>
      <c r="I142" s="79"/>
      <c r="J142" s="79"/>
      <c r="K142" s="63"/>
      <c r="L142" s="63"/>
      <c r="M142" s="218"/>
      <c r="N142" s="63"/>
    </row>
    <row r="143" spans="1:14" ht="36" customHeight="1" x14ac:dyDescent="0.25">
      <c r="A143" s="46">
        <v>139</v>
      </c>
      <c r="B143" s="44">
        <v>45211</v>
      </c>
      <c r="C143" s="156" t="s">
        <v>283</v>
      </c>
      <c r="D143" s="34" t="s">
        <v>284</v>
      </c>
      <c r="E143" s="45" t="s">
        <v>356</v>
      </c>
      <c r="F143" s="40" t="s">
        <v>77</v>
      </c>
      <c r="G143" s="35">
        <v>1131.5999999999999</v>
      </c>
      <c r="H143" s="127"/>
      <c r="I143" s="79"/>
      <c r="J143" s="79"/>
      <c r="K143" s="63"/>
      <c r="L143" s="63"/>
      <c r="M143" s="218"/>
      <c r="N143" s="63"/>
    </row>
    <row r="144" spans="1:14" ht="38.25" customHeight="1" x14ac:dyDescent="0.25">
      <c r="A144" s="46">
        <v>140</v>
      </c>
      <c r="B144" s="44">
        <v>45211</v>
      </c>
      <c r="C144" s="156"/>
      <c r="D144" s="61" t="s">
        <v>357</v>
      </c>
      <c r="E144" s="69" t="s">
        <v>358</v>
      </c>
      <c r="F144" s="51" t="s">
        <v>77</v>
      </c>
      <c r="G144" s="254">
        <v>5600</v>
      </c>
      <c r="H144" s="127"/>
      <c r="I144" s="79"/>
      <c r="J144" s="79"/>
      <c r="K144" s="63"/>
      <c r="L144" s="63"/>
      <c r="M144" s="218"/>
      <c r="N144" s="63"/>
    </row>
    <row r="145" spans="1:14" ht="36.75" customHeight="1" x14ac:dyDescent="0.25">
      <c r="A145" s="46">
        <v>141</v>
      </c>
      <c r="B145" s="44">
        <v>45223</v>
      </c>
      <c r="C145" s="236" t="s">
        <v>360</v>
      </c>
      <c r="D145" s="40" t="s">
        <v>100</v>
      </c>
      <c r="E145" s="69" t="s">
        <v>361</v>
      </c>
      <c r="F145" s="40" t="s">
        <v>70</v>
      </c>
      <c r="G145" s="70">
        <v>70</v>
      </c>
      <c r="H145" s="127"/>
      <c r="I145" s="79"/>
      <c r="J145" s="79"/>
      <c r="K145" s="63"/>
      <c r="L145" s="63"/>
      <c r="M145" s="63"/>
      <c r="N145" s="63"/>
    </row>
    <row r="146" spans="1:14" ht="36.75" customHeight="1" x14ac:dyDescent="0.25">
      <c r="A146" s="46">
        <v>142</v>
      </c>
      <c r="B146" s="44">
        <v>45223</v>
      </c>
      <c r="C146" s="237" t="s">
        <v>362</v>
      </c>
      <c r="D146" s="51" t="s">
        <v>132</v>
      </c>
      <c r="E146" s="69" t="s">
        <v>179</v>
      </c>
      <c r="F146" s="51" t="s">
        <v>70</v>
      </c>
      <c r="G146" s="70">
        <v>1655.44</v>
      </c>
      <c r="H146" s="127"/>
      <c r="I146" s="79"/>
      <c r="J146" s="79"/>
      <c r="K146" s="63"/>
      <c r="L146" s="63"/>
      <c r="M146" s="63"/>
      <c r="N146" s="63"/>
    </row>
    <row r="147" spans="1:14" ht="36.75" customHeight="1" x14ac:dyDescent="0.3">
      <c r="A147" s="46">
        <v>143</v>
      </c>
      <c r="B147" s="44">
        <v>45224</v>
      </c>
      <c r="C147" s="262"/>
      <c r="D147" s="34" t="s">
        <v>124</v>
      </c>
      <c r="E147" s="39" t="s">
        <v>125</v>
      </c>
      <c r="F147" s="39" t="s">
        <v>70</v>
      </c>
      <c r="G147" s="39">
        <v>1000</v>
      </c>
      <c r="H147" s="127"/>
      <c r="I147" s="79"/>
      <c r="J147" s="79"/>
      <c r="K147" s="63"/>
      <c r="L147" s="63"/>
      <c r="M147" s="63"/>
      <c r="N147" s="63"/>
    </row>
    <row r="148" spans="1:14" ht="51.75" customHeight="1" x14ac:dyDescent="0.25">
      <c r="A148" s="46">
        <v>144</v>
      </c>
      <c r="B148" s="44">
        <v>45224</v>
      </c>
      <c r="C148" s="34" t="s">
        <v>385</v>
      </c>
      <c r="D148" s="34" t="s">
        <v>375</v>
      </c>
      <c r="E148" s="45" t="s">
        <v>384</v>
      </c>
      <c r="F148" s="40" t="s">
        <v>77</v>
      </c>
      <c r="G148" s="35">
        <v>2928</v>
      </c>
      <c r="H148" s="127"/>
      <c r="I148" s="79"/>
      <c r="J148" s="79"/>
      <c r="K148" s="63"/>
      <c r="L148" s="63"/>
      <c r="M148" s="63"/>
      <c r="N148" s="63"/>
    </row>
    <row r="149" spans="1:14" ht="42.75" customHeight="1" x14ac:dyDescent="0.25">
      <c r="A149" s="46">
        <v>145</v>
      </c>
      <c r="B149" s="44">
        <v>45230</v>
      </c>
      <c r="C149" s="236"/>
      <c r="D149" s="34" t="s">
        <v>363</v>
      </c>
      <c r="E149" s="39" t="s">
        <v>364</v>
      </c>
      <c r="F149" s="34"/>
      <c r="G149" s="35"/>
      <c r="H149" s="127"/>
      <c r="I149" s="79"/>
      <c r="J149" s="79"/>
      <c r="K149" s="63"/>
      <c r="L149" s="63"/>
      <c r="M149" s="63"/>
      <c r="N149" s="63"/>
    </row>
    <row r="150" spans="1:14" ht="38.25" customHeight="1" x14ac:dyDescent="0.25">
      <c r="A150" s="46">
        <v>146</v>
      </c>
      <c r="B150" s="44">
        <v>45233</v>
      </c>
      <c r="C150" s="263" t="s">
        <v>369</v>
      </c>
      <c r="D150" s="34" t="s">
        <v>368</v>
      </c>
      <c r="E150" s="39" t="s">
        <v>367</v>
      </c>
      <c r="F150" s="40" t="s">
        <v>70</v>
      </c>
      <c r="G150" s="35">
        <v>772.1</v>
      </c>
      <c r="H150" s="127"/>
      <c r="I150" s="79"/>
      <c r="J150" s="79"/>
      <c r="K150" s="63"/>
      <c r="L150" s="63"/>
      <c r="M150" s="63"/>
      <c r="N150" s="63"/>
    </row>
    <row r="151" spans="1:14" ht="36.75" customHeight="1" x14ac:dyDescent="0.25">
      <c r="A151" s="46">
        <v>147</v>
      </c>
      <c r="B151" s="44">
        <v>45239</v>
      </c>
      <c r="C151" s="263" t="s">
        <v>370</v>
      </c>
      <c r="D151" s="34" t="s">
        <v>371</v>
      </c>
      <c r="E151" s="45" t="s">
        <v>372</v>
      </c>
      <c r="F151" s="40" t="s">
        <v>70</v>
      </c>
      <c r="G151" s="35">
        <v>453.04</v>
      </c>
      <c r="H151" s="127"/>
      <c r="I151" s="79"/>
      <c r="J151" s="79"/>
      <c r="K151" s="63"/>
      <c r="L151" s="63"/>
      <c r="M151" s="63"/>
      <c r="N151" s="63"/>
    </row>
    <row r="152" spans="1:14" ht="38.25" customHeight="1" x14ac:dyDescent="0.25">
      <c r="A152" s="46">
        <v>148</v>
      </c>
      <c r="B152" s="44">
        <v>45239</v>
      </c>
      <c r="C152" s="264" t="s">
        <v>373</v>
      </c>
      <c r="D152" s="34" t="s">
        <v>153</v>
      </c>
      <c r="E152" s="39" t="s">
        <v>374</v>
      </c>
      <c r="F152" s="40" t="s">
        <v>70</v>
      </c>
      <c r="G152" s="35">
        <v>532.5</v>
      </c>
      <c r="H152" s="127"/>
      <c r="I152" s="79"/>
      <c r="J152" s="79"/>
      <c r="K152" s="63"/>
      <c r="L152" s="63"/>
      <c r="M152" s="63"/>
      <c r="N152" s="63"/>
    </row>
    <row r="153" spans="1:14" ht="39" customHeight="1" x14ac:dyDescent="0.25">
      <c r="A153" s="46">
        <v>149</v>
      </c>
      <c r="B153" s="44">
        <v>45246</v>
      </c>
      <c r="C153" s="251" t="s">
        <v>376</v>
      </c>
      <c r="D153" s="34" t="s">
        <v>216</v>
      </c>
      <c r="E153" s="39" t="s">
        <v>440</v>
      </c>
      <c r="F153" s="34" t="s">
        <v>77</v>
      </c>
      <c r="G153" s="207">
        <v>4794.55</v>
      </c>
      <c r="H153" s="127"/>
      <c r="I153" s="79"/>
      <c r="J153" s="79"/>
      <c r="K153" s="63"/>
      <c r="L153" s="63"/>
      <c r="M153" s="63"/>
      <c r="N153" s="63"/>
    </row>
    <row r="154" spans="1:14" ht="36.75" customHeight="1" x14ac:dyDescent="0.25">
      <c r="A154" s="46">
        <v>150</v>
      </c>
      <c r="B154" s="44">
        <v>45246</v>
      </c>
      <c r="C154" s="264" t="s">
        <v>378</v>
      </c>
      <c r="D154" s="244" t="s">
        <v>377</v>
      </c>
      <c r="E154" s="129" t="s">
        <v>379</v>
      </c>
      <c r="F154" s="40" t="s">
        <v>77</v>
      </c>
      <c r="G154" s="35">
        <v>87433.69</v>
      </c>
      <c r="H154" s="63"/>
      <c r="I154" s="79"/>
      <c r="J154" s="79"/>
      <c r="K154" s="63"/>
      <c r="L154" s="63"/>
      <c r="M154" s="218"/>
      <c r="N154" s="63"/>
    </row>
    <row r="155" spans="1:14" ht="37.5" customHeight="1" x14ac:dyDescent="0.25">
      <c r="A155" s="46">
        <v>151</v>
      </c>
      <c r="B155" s="44" t="s">
        <v>380</v>
      </c>
      <c r="C155" s="236"/>
      <c r="D155" s="34" t="s">
        <v>382</v>
      </c>
      <c r="E155" s="156" t="s">
        <v>383</v>
      </c>
      <c r="F155" s="40" t="s">
        <v>77</v>
      </c>
      <c r="G155" s="35">
        <v>3983.2</v>
      </c>
      <c r="H155" s="63"/>
      <c r="I155" s="79"/>
      <c r="J155" s="79"/>
      <c r="K155" s="63"/>
      <c r="L155" s="63"/>
      <c r="M155" s="218"/>
      <c r="N155" s="63"/>
    </row>
    <row r="156" spans="1:14" ht="39" customHeight="1" x14ac:dyDescent="0.25">
      <c r="A156" s="46">
        <v>152</v>
      </c>
      <c r="B156" s="44">
        <v>45252</v>
      </c>
      <c r="C156" s="210" t="s">
        <v>265</v>
      </c>
      <c r="D156" s="34" t="s">
        <v>176</v>
      </c>
      <c r="E156" s="39" t="s">
        <v>386</v>
      </c>
      <c r="F156" s="40" t="s">
        <v>77</v>
      </c>
      <c r="G156" s="35">
        <v>8500</v>
      </c>
      <c r="H156" s="63"/>
      <c r="I156" s="79"/>
      <c r="J156" s="79"/>
      <c r="K156" s="63"/>
      <c r="L156" s="63"/>
      <c r="M156" s="218"/>
      <c r="N156" s="63"/>
    </row>
    <row r="157" spans="1:14" ht="34.5" customHeight="1" x14ac:dyDescent="0.25">
      <c r="A157" s="46">
        <v>153</v>
      </c>
      <c r="B157" s="44">
        <v>45252</v>
      </c>
      <c r="C157" s="236" t="s">
        <v>279</v>
      </c>
      <c r="D157" s="51" t="s">
        <v>278</v>
      </c>
      <c r="E157" s="69" t="s">
        <v>387</v>
      </c>
      <c r="F157" s="51" t="s">
        <v>77</v>
      </c>
      <c r="G157" s="70">
        <v>146.18</v>
      </c>
      <c r="H157" s="63"/>
      <c r="I157" s="79"/>
      <c r="J157" s="79"/>
      <c r="K157" s="63"/>
      <c r="L157" s="63"/>
      <c r="M157" s="218"/>
      <c r="N157" s="63"/>
    </row>
    <row r="158" spans="1:14" ht="34.5" customHeight="1" x14ac:dyDescent="0.25">
      <c r="A158" s="46">
        <v>154</v>
      </c>
      <c r="B158" s="44">
        <v>45253</v>
      </c>
      <c r="C158" s="34" t="s">
        <v>257</v>
      </c>
      <c r="D158" s="34" t="s">
        <v>135</v>
      </c>
      <c r="E158" s="45" t="s">
        <v>388</v>
      </c>
      <c r="F158" s="40" t="s">
        <v>77</v>
      </c>
      <c r="G158" s="35">
        <v>460.24</v>
      </c>
      <c r="H158" s="63"/>
      <c r="I158" s="79"/>
      <c r="J158" s="79"/>
      <c r="K158" s="63"/>
      <c r="L158" s="63"/>
      <c r="M158" s="218"/>
      <c r="N158" s="63"/>
    </row>
    <row r="159" spans="1:14" ht="34.5" customHeight="1" x14ac:dyDescent="0.25">
      <c r="A159" s="46">
        <v>155</v>
      </c>
      <c r="B159" s="44">
        <v>45253</v>
      </c>
      <c r="C159" s="34"/>
      <c r="D159" s="34" t="s">
        <v>306</v>
      </c>
      <c r="E159" s="45" t="s">
        <v>397</v>
      </c>
      <c r="F159" s="40" t="s">
        <v>77</v>
      </c>
      <c r="G159" s="176">
        <v>7215.71</v>
      </c>
      <c r="H159" s="63"/>
      <c r="I159" s="79"/>
      <c r="J159" s="79"/>
      <c r="K159" s="63"/>
      <c r="L159" s="63"/>
      <c r="M159" s="218"/>
      <c r="N159" s="63"/>
    </row>
    <row r="160" spans="1:14" ht="36" customHeight="1" x14ac:dyDescent="0.25">
      <c r="A160" s="46">
        <v>156</v>
      </c>
      <c r="B160" s="44">
        <v>45253</v>
      </c>
      <c r="C160" s="34"/>
      <c r="D160" s="34" t="s">
        <v>389</v>
      </c>
      <c r="E160" s="157" t="s">
        <v>390</v>
      </c>
      <c r="F160" s="40" t="s">
        <v>77</v>
      </c>
      <c r="G160" s="35">
        <v>107</v>
      </c>
      <c r="H160" s="63"/>
      <c r="I160" s="79"/>
      <c r="J160" s="79"/>
      <c r="K160" s="63"/>
      <c r="L160" s="63"/>
      <c r="M160" s="63"/>
      <c r="N160" s="63"/>
    </row>
    <row r="161" spans="1:14" s="66" customFormat="1" ht="45" customHeight="1" x14ac:dyDescent="0.25">
      <c r="A161" s="46">
        <v>157</v>
      </c>
      <c r="B161" s="44">
        <v>45259</v>
      </c>
      <c r="C161" s="236" t="s">
        <v>391</v>
      </c>
      <c r="D161" s="61" t="s">
        <v>393</v>
      </c>
      <c r="E161" s="69" t="s">
        <v>392</v>
      </c>
      <c r="F161" s="51" t="s">
        <v>70</v>
      </c>
      <c r="G161" s="70">
        <v>656</v>
      </c>
      <c r="H161" s="166"/>
      <c r="I161" s="167"/>
      <c r="J161" s="167"/>
      <c r="K161" s="166"/>
      <c r="L161" s="166"/>
      <c r="M161" s="166"/>
      <c r="N161" s="166"/>
    </row>
    <row r="162" spans="1:14" ht="34.5" customHeight="1" x14ac:dyDescent="0.25">
      <c r="A162" s="46">
        <v>158</v>
      </c>
      <c r="B162" s="44">
        <v>45260</v>
      </c>
      <c r="C162" s="236" t="s">
        <v>378</v>
      </c>
      <c r="D162" s="34" t="s">
        <v>377</v>
      </c>
      <c r="E162" s="45" t="s">
        <v>394</v>
      </c>
      <c r="F162" s="40" t="s">
        <v>77</v>
      </c>
      <c r="G162" s="35">
        <v>26677.99</v>
      </c>
      <c r="H162" s="127"/>
      <c r="I162" s="79"/>
      <c r="J162" s="79"/>
      <c r="K162" s="63"/>
      <c r="L162" s="63"/>
      <c r="M162" s="218"/>
      <c r="N162" s="63"/>
    </row>
    <row r="163" spans="1:14" ht="36" customHeight="1" x14ac:dyDescent="0.25">
      <c r="A163" s="46">
        <v>159</v>
      </c>
      <c r="B163" s="44">
        <v>45260</v>
      </c>
      <c r="C163" s="236"/>
      <c r="D163" s="34" t="s">
        <v>124</v>
      </c>
      <c r="E163" s="156" t="s">
        <v>125</v>
      </c>
      <c r="F163" s="40" t="s">
        <v>70</v>
      </c>
      <c r="G163" s="35">
        <v>3000</v>
      </c>
      <c r="H163" s="127"/>
      <c r="I163" s="79"/>
      <c r="J163" s="79"/>
      <c r="K163" s="63"/>
      <c r="L163" s="63"/>
      <c r="M163" s="63"/>
      <c r="N163" s="63"/>
    </row>
    <row r="164" spans="1:14" ht="34.5" customHeight="1" x14ac:dyDescent="0.25">
      <c r="A164" s="46">
        <v>160</v>
      </c>
      <c r="B164" s="44">
        <v>45261</v>
      </c>
      <c r="C164" s="265" t="s">
        <v>396</v>
      </c>
      <c r="D164" s="34" t="s">
        <v>395</v>
      </c>
      <c r="E164" s="39" t="s">
        <v>398</v>
      </c>
      <c r="F164" s="39" t="s">
        <v>70</v>
      </c>
      <c r="G164" s="39">
        <v>368.88</v>
      </c>
      <c r="H164" s="127"/>
      <c r="I164" s="79"/>
      <c r="J164" s="79"/>
      <c r="K164" s="63"/>
      <c r="L164" s="63"/>
      <c r="M164" s="63"/>
      <c r="N164" s="63"/>
    </row>
    <row r="165" spans="1:14" ht="34.5" customHeight="1" x14ac:dyDescent="0.25">
      <c r="A165" s="46">
        <v>161</v>
      </c>
      <c r="B165" s="44">
        <v>45271</v>
      </c>
      <c r="C165" s="156" t="s">
        <v>402</v>
      </c>
      <c r="D165" s="34" t="s">
        <v>403</v>
      </c>
      <c r="E165" s="39" t="s">
        <v>416</v>
      </c>
      <c r="F165" s="40" t="s">
        <v>70</v>
      </c>
      <c r="G165" s="35">
        <v>4500</v>
      </c>
      <c r="H165" s="127"/>
      <c r="I165" s="79"/>
      <c r="J165" s="79"/>
      <c r="K165" s="63"/>
      <c r="L165" s="63"/>
      <c r="M165" s="63"/>
      <c r="N165" s="63"/>
    </row>
    <row r="166" spans="1:14" ht="36" customHeight="1" x14ac:dyDescent="0.25">
      <c r="A166" s="46">
        <v>162</v>
      </c>
      <c r="B166" s="44">
        <v>45271</v>
      </c>
      <c r="C166" s="265" t="s">
        <v>399</v>
      </c>
      <c r="D166" s="34" t="s">
        <v>400</v>
      </c>
      <c r="E166" s="34" t="s">
        <v>401</v>
      </c>
      <c r="F166" s="40" t="s">
        <v>70</v>
      </c>
      <c r="G166" s="35">
        <v>94</v>
      </c>
      <c r="H166" s="127"/>
      <c r="I166" s="79"/>
      <c r="J166" s="79"/>
      <c r="K166" s="63"/>
      <c r="L166" s="63"/>
      <c r="M166" s="63"/>
      <c r="N166" s="63"/>
    </row>
    <row r="167" spans="1:14" ht="36.75" customHeight="1" x14ac:dyDescent="0.25">
      <c r="A167" s="46">
        <v>163</v>
      </c>
      <c r="B167" s="44">
        <v>45271</v>
      </c>
      <c r="C167" s="34"/>
      <c r="D167" s="40" t="s">
        <v>405</v>
      </c>
      <c r="E167" s="233" t="s">
        <v>404</v>
      </c>
      <c r="F167" s="40"/>
      <c r="G167" s="70">
        <v>813.29</v>
      </c>
      <c r="H167" s="127"/>
      <c r="I167" s="79"/>
      <c r="J167" s="79"/>
      <c r="K167" s="63"/>
      <c r="L167" s="63"/>
      <c r="M167" s="63"/>
      <c r="N167" s="63"/>
    </row>
    <row r="168" spans="1:14" ht="34.5" customHeight="1" x14ac:dyDescent="0.25">
      <c r="A168" s="46">
        <v>164</v>
      </c>
      <c r="B168" s="44">
        <v>45272</v>
      </c>
      <c r="C168" s="236" t="s">
        <v>406</v>
      </c>
      <c r="D168" s="34" t="s">
        <v>74</v>
      </c>
      <c r="E168" s="39" t="s">
        <v>407</v>
      </c>
      <c r="F168" s="34" t="s">
        <v>70</v>
      </c>
      <c r="G168" s="35">
        <v>264</v>
      </c>
      <c r="H168" s="127"/>
      <c r="I168" s="79"/>
      <c r="J168" s="79"/>
      <c r="K168" s="63"/>
      <c r="L168" s="63"/>
      <c r="M168" s="63"/>
      <c r="N168" s="63"/>
    </row>
    <row r="169" spans="1:14" ht="36" customHeight="1" x14ac:dyDescent="0.25">
      <c r="A169" s="46">
        <v>165</v>
      </c>
      <c r="B169" s="44">
        <v>45272</v>
      </c>
      <c r="C169" s="236" t="s">
        <v>67</v>
      </c>
      <c r="D169" s="34" t="s">
        <v>68</v>
      </c>
      <c r="E169" s="162" t="s">
        <v>408</v>
      </c>
      <c r="F169" s="110" t="s">
        <v>77</v>
      </c>
      <c r="G169" s="266">
        <v>135</v>
      </c>
      <c r="H169" s="127"/>
      <c r="I169" s="79"/>
      <c r="J169" s="79"/>
      <c r="K169" s="63"/>
      <c r="L169" s="63"/>
      <c r="M169" s="63"/>
      <c r="N169" s="63"/>
    </row>
    <row r="170" spans="1:14" ht="36" customHeight="1" x14ac:dyDescent="0.25">
      <c r="A170" s="46">
        <v>166</v>
      </c>
      <c r="B170" s="44">
        <v>45274</v>
      </c>
      <c r="C170" s="34" t="s">
        <v>409</v>
      </c>
      <c r="D170" s="34" t="s">
        <v>410</v>
      </c>
      <c r="E170" s="39" t="s">
        <v>411</v>
      </c>
      <c r="F170" s="40" t="s">
        <v>70</v>
      </c>
      <c r="G170" s="35">
        <v>280</v>
      </c>
      <c r="H170" s="127"/>
      <c r="I170" s="79"/>
      <c r="J170" s="79"/>
      <c r="K170" s="63"/>
      <c r="L170" s="63"/>
      <c r="M170" s="63"/>
      <c r="N170" s="63"/>
    </row>
    <row r="171" spans="1:14" ht="36" customHeight="1" x14ac:dyDescent="0.25">
      <c r="A171" s="46">
        <v>167</v>
      </c>
      <c r="B171" s="44">
        <v>45275</v>
      </c>
      <c r="C171" s="236"/>
      <c r="D171" s="34" t="s">
        <v>295</v>
      </c>
      <c r="E171" s="87" t="s">
        <v>439</v>
      </c>
      <c r="F171" s="40"/>
      <c r="G171" s="35"/>
      <c r="H171" s="127"/>
      <c r="I171" s="79"/>
      <c r="J171" s="79"/>
      <c r="K171" s="63"/>
      <c r="L171" s="63"/>
      <c r="M171" s="63"/>
      <c r="N171" s="63"/>
    </row>
    <row r="172" spans="1:14" ht="35.25" customHeight="1" x14ac:dyDescent="0.25">
      <c r="A172" s="46">
        <v>168</v>
      </c>
      <c r="B172" s="44">
        <v>45281</v>
      </c>
      <c r="C172" s="236"/>
      <c r="D172" s="34"/>
      <c r="E172" s="157" t="s">
        <v>412</v>
      </c>
      <c r="F172" s="40"/>
      <c r="G172" s="35"/>
      <c r="H172" s="63"/>
      <c r="I172" s="79"/>
      <c r="J172" s="79"/>
      <c r="K172" s="63"/>
      <c r="L172" s="63"/>
      <c r="M172" s="63"/>
      <c r="N172" s="63"/>
    </row>
    <row r="173" spans="1:14" ht="35.25" customHeight="1" x14ac:dyDescent="0.25">
      <c r="A173" s="46">
        <v>169</v>
      </c>
      <c r="B173" s="44">
        <v>45282</v>
      </c>
      <c r="C173" s="236"/>
      <c r="D173" s="34" t="s">
        <v>413</v>
      </c>
      <c r="E173" s="39" t="s">
        <v>414</v>
      </c>
      <c r="F173" s="40"/>
      <c r="G173" s="35"/>
      <c r="H173" s="63"/>
      <c r="I173" s="79"/>
      <c r="J173" s="79"/>
      <c r="K173" s="63"/>
      <c r="L173" s="63"/>
      <c r="M173" s="63"/>
      <c r="N173" s="63"/>
    </row>
    <row r="174" spans="1:14" ht="34.5" customHeight="1" x14ac:dyDescent="0.25">
      <c r="A174" s="46">
        <v>170</v>
      </c>
      <c r="B174" s="44">
        <v>45282</v>
      </c>
      <c r="C174" s="236" t="s">
        <v>378</v>
      </c>
      <c r="D174" s="34" t="s">
        <v>377</v>
      </c>
      <c r="E174" s="45" t="s">
        <v>415</v>
      </c>
      <c r="F174" s="40" t="s">
        <v>77</v>
      </c>
      <c r="G174" s="35">
        <v>26677.99</v>
      </c>
      <c r="H174" s="63"/>
      <c r="I174" s="79"/>
      <c r="J174" s="79"/>
      <c r="K174" s="63"/>
      <c r="L174" s="63"/>
      <c r="M174" s="63"/>
      <c r="N174" s="63"/>
    </row>
    <row r="175" spans="1:14" ht="34.5" customHeight="1" x14ac:dyDescent="0.25">
      <c r="A175" s="46">
        <v>171</v>
      </c>
      <c r="B175" s="44">
        <v>45282</v>
      </c>
      <c r="C175" s="236"/>
      <c r="D175" s="233" t="s">
        <v>218</v>
      </c>
      <c r="E175" s="233" t="s">
        <v>417</v>
      </c>
      <c r="F175" s="40" t="s">
        <v>77</v>
      </c>
      <c r="G175" s="70"/>
      <c r="H175" s="63"/>
      <c r="I175" s="79"/>
      <c r="J175" s="79"/>
      <c r="K175" s="63"/>
      <c r="L175" s="63"/>
      <c r="M175" s="63"/>
      <c r="N175" s="63"/>
    </row>
    <row r="176" spans="1:14" ht="38.25" customHeight="1" x14ac:dyDescent="0.25">
      <c r="A176" s="46">
        <v>172</v>
      </c>
      <c r="B176" s="44">
        <v>45282</v>
      </c>
      <c r="C176" s="236"/>
      <c r="D176" s="34" t="s">
        <v>306</v>
      </c>
      <c r="E176" s="39" t="s">
        <v>418</v>
      </c>
      <c r="F176" s="40" t="s">
        <v>77</v>
      </c>
      <c r="G176" s="35"/>
      <c r="H176" s="63"/>
      <c r="I176" s="79"/>
      <c r="J176" s="79"/>
      <c r="K176" s="63"/>
      <c r="L176" s="63"/>
      <c r="M176" s="63"/>
      <c r="N176" s="63"/>
    </row>
    <row r="177" spans="1:14" ht="45.75" customHeight="1" x14ac:dyDescent="0.25">
      <c r="A177" s="46">
        <v>173</v>
      </c>
      <c r="B177" s="68">
        <v>45288</v>
      </c>
      <c r="C177" s="236" t="s">
        <v>420</v>
      </c>
      <c r="D177" s="40" t="s">
        <v>421</v>
      </c>
      <c r="E177" s="267" t="s">
        <v>419</v>
      </c>
      <c r="F177" s="268" t="s">
        <v>70</v>
      </c>
      <c r="G177" s="269">
        <v>4098.3599999999997</v>
      </c>
      <c r="H177" s="50"/>
      <c r="I177" s="79"/>
      <c r="J177" s="79"/>
      <c r="K177" s="220"/>
      <c r="L177" s="221"/>
      <c r="M177" s="221"/>
      <c r="N177" s="221"/>
    </row>
    <row r="178" spans="1:14" ht="51" customHeight="1" x14ac:dyDescent="0.25">
      <c r="A178" s="46">
        <v>174</v>
      </c>
      <c r="B178" s="68">
        <v>45288</v>
      </c>
      <c r="C178" s="156" t="s">
        <v>423</v>
      </c>
      <c r="D178" s="34" t="s">
        <v>422</v>
      </c>
      <c r="E178" s="39" t="s">
        <v>424</v>
      </c>
      <c r="F178" s="40" t="s">
        <v>70</v>
      </c>
      <c r="G178" s="35">
        <v>2000</v>
      </c>
      <c r="H178" s="168"/>
      <c r="I178" s="79"/>
      <c r="J178" s="79"/>
      <c r="K178" s="220"/>
      <c r="L178" s="221"/>
      <c r="M178" s="221"/>
      <c r="N178" s="221"/>
    </row>
    <row r="179" spans="1:14" ht="55.5" customHeight="1" x14ac:dyDescent="0.25">
      <c r="A179" s="46">
        <v>175</v>
      </c>
      <c r="B179" s="68">
        <v>45288</v>
      </c>
      <c r="C179" s="156" t="s">
        <v>84</v>
      </c>
      <c r="D179" s="34" t="s">
        <v>426</v>
      </c>
      <c r="E179" s="39" t="s">
        <v>425</v>
      </c>
      <c r="F179" s="40" t="s">
        <v>77</v>
      </c>
      <c r="G179" s="35">
        <v>1300</v>
      </c>
      <c r="H179" s="168"/>
      <c r="I179" s="79"/>
      <c r="J179" s="79"/>
      <c r="K179" s="220"/>
      <c r="L179" s="221"/>
      <c r="M179" s="221"/>
      <c r="N179" s="221"/>
    </row>
    <row r="180" spans="1:14" ht="50.25" customHeight="1" x14ac:dyDescent="0.25">
      <c r="A180" s="46">
        <v>176</v>
      </c>
      <c r="B180" s="68">
        <v>45288</v>
      </c>
      <c r="C180" s="236" t="s">
        <v>83</v>
      </c>
      <c r="D180" s="34" t="s">
        <v>85</v>
      </c>
      <c r="E180" s="45" t="s">
        <v>427</v>
      </c>
      <c r="F180" s="40" t="s">
        <v>77</v>
      </c>
      <c r="G180" s="35">
        <v>541.79999999999995</v>
      </c>
      <c r="H180" s="168"/>
      <c r="I180" s="79"/>
      <c r="J180" s="79"/>
      <c r="K180" s="220"/>
      <c r="L180" s="221"/>
      <c r="M180" s="221"/>
      <c r="N180" s="221"/>
    </row>
    <row r="181" spans="1:14" ht="54" customHeight="1" x14ac:dyDescent="0.25">
      <c r="A181" s="46">
        <v>177</v>
      </c>
      <c r="B181" s="68">
        <v>45288</v>
      </c>
      <c r="C181" s="51" t="s">
        <v>428</v>
      </c>
      <c r="D181" s="51" t="s">
        <v>87</v>
      </c>
      <c r="E181" s="69" t="s">
        <v>429</v>
      </c>
      <c r="F181" s="51" t="s">
        <v>77</v>
      </c>
      <c r="G181" s="70">
        <v>995</v>
      </c>
      <c r="H181" s="50"/>
      <c r="I181" s="79"/>
      <c r="J181" s="79"/>
      <c r="K181" s="220"/>
      <c r="L181" s="221"/>
      <c r="M181" s="221"/>
      <c r="N181" s="221"/>
    </row>
    <row r="182" spans="1:14" ht="50.25" customHeight="1" x14ac:dyDescent="0.25">
      <c r="A182" s="46">
        <v>178</v>
      </c>
      <c r="B182" s="68">
        <v>45288</v>
      </c>
      <c r="C182" s="270" t="s">
        <v>430</v>
      </c>
      <c r="D182" s="235" t="s">
        <v>94</v>
      </c>
      <c r="E182" s="69" t="s">
        <v>431</v>
      </c>
      <c r="F182" s="51" t="s">
        <v>77</v>
      </c>
      <c r="G182" s="70">
        <v>949</v>
      </c>
      <c r="H182" s="50"/>
      <c r="I182" s="79"/>
      <c r="J182" s="79"/>
      <c r="K182" s="220"/>
      <c r="L182" s="221"/>
      <c r="M182" s="221"/>
      <c r="N182" s="221"/>
    </row>
    <row r="183" spans="1:14" ht="48.75" customHeight="1" x14ac:dyDescent="0.25">
      <c r="A183" s="46">
        <v>179</v>
      </c>
      <c r="B183" s="68">
        <v>45288</v>
      </c>
      <c r="C183" s="271" t="s">
        <v>433</v>
      </c>
      <c r="D183" s="34" t="s">
        <v>100</v>
      </c>
      <c r="E183" s="208" t="s">
        <v>432</v>
      </c>
      <c r="F183" s="34" t="s">
        <v>77</v>
      </c>
      <c r="G183" s="35">
        <v>555.1</v>
      </c>
      <c r="H183" s="50"/>
      <c r="I183" s="79"/>
      <c r="J183" s="79"/>
      <c r="K183" s="220"/>
      <c r="L183" s="221"/>
      <c r="M183" s="221"/>
      <c r="N183" s="221"/>
    </row>
    <row r="184" spans="1:14" ht="48.75" customHeight="1" x14ac:dyDescent="0.25">
      <c r="A184" s="46">
        <v>180</v>
      </c>
      <c r="B184" s="44">
        <v>45288</v>
      </c>
      <c r="C184" s="210" t="s">
        <v>435</v>
      </c>
      <c r="D184" s="34" t="s">
        <v>245</v>
      </c>
      <c r="E184" s="39" t="s">
        <v>434</v>
      </c>
      <c r="F184" s="34" t="s">
        <v>77</v>
      </c>
      <c r="G184" s="35">
        <v>1558.96</v>
      </c>
      <c r="H184" s="50"/>
      <c r="I184" s="79"/>
      <c r="J184" s="79"/>
      <c r="K184" s="220"/>
      <c r="L184" s="221"/>
      <c r="M184" s="221"/>
      <c r="N184" s="221"/>
    </row>
    <row r="185" spans="1:14" ht="45" customHeight="1" x14ac:dyDescent="0.25">
      <c r="A185" s="46">
        <v>181</v>
      </c>
      <c r="B185" s="68">
        <v>45288</v>
      </c>
      <c r="C185" s="210" t="s">
        <v>343</v>
      </c>
      <c r="D185" s="34" t="s">
        <v>344</v>
      </c>
      <c r="E185" s="39" t="s">
        <v>436</v>
      </c>
      <c r="F185" s="34" t="s">
        <v>77</v>
      </c>
      <c r="G185" s="35">
        <v>145</v>
      </c>
      <c r="H185" s="50"/>
      <c r="I185" s="79"/>
      <c r="J185" s="79"/>
      <c r="K185" s="220"/>
      <c r="L185" s="221"/>
      <c r="M185" s="221"/>
      <c r="N185" s="221"/>
    </row>
    <row r="186" spans="1:14" ht="36" customHeight="1" x14ac:dyDescent="0.25">
      <c r="A186" s="46">
        <v>182</v>
      </c>
      <c r="B186" s="68">
        <v>45288</v>
      </c>
      <c r="C186" s="237" t="s">
        <v>362</v>
      </c>
      <c r="D186" s="51" t="s">
        <v>132</v>
      </c>
      <c r="E186" s="69" t="s">
        <v>437</v>
      </c>
      <c r="F186" s="51" t="s">
        <v>77</v>
      </c>
      <c r="G186" s="70">
        <v>1655.44</v>
      </c>
      <c r="H186" s="50"/>
      <c r="I186" s="79"/>
      <c r="J186" s="79"/>
      <c r="K186" s="220"/>
      <c r="L186" s="221"/>
      <c r="M186" s="221"/>
      <c r="N186" s="221"/>
    </row>
    <row r="187" spans="1:14" ht="41.25" customHeight="1" x14ac:dyDescent="0.25">
      <c r="A187" s="46">
        <v>183</v>
      </c>
      <c r="B187" s="68">
        <v>45288</v>
      </c>
      <c r="C187" s="236" t="s">
        <v>353</v>
      </c>
      <c r="D187" s="34" t="s">
        <v>251</v>
      </c>
      <c r="E187" s="39" t="s">
        <v>438</v>
      </c>
      <c r="F187" s="40" t="s">
        <v>77</v>
      </c>
      <c r="G187" s="35">
        <v>1506.78</v>
      </c>
      <c r="H187" s="50"/>
      <c r="I187" s="79"/>
      <c r="J187" s="79"/>
      <c r="K187" s="220"/>
      <c r="L187" s="221"/>
      <c r="M187" s="221"/>
      <c r="N187" s="221"/>
    </row>
    <row r="188" spans="1:14" ht="38.25" customHeight="1" x14ac:dyDescent="0.25">
      <c r="A188" s="46">
        <v>184</v>
      </c>
      <c r="B188" s="44"/>
      <c r="C188" s="210"/>
      <c r="D188" s="61"/>
      <c r="E188" s="69"/>
      <c r="F188" s="51"/>
      <c r="G188" s="70"/>
      <c r="H188" s="50"/>
      <c r="I188" s="79"/>
      <c r="J188" s="31"/>
      <c r="K188" s="220"/>
      <c r="L188" s="221"/>
      <c r="M188" s="221"/>
      <c r="N188" s="221"/>
    </row>
    <row r="189" spans="1:14" ht="36" customHeight="1" x14ac:dyDescent="0.25">
      <c r="A189" s="46">
        <v>185</v>
      </c>
      <c r="B189" s="68"/>
      <c r="C189" s="237"/>
      <c r="D189" s="51"/>
      <c r="E189" s="69"/>
      <c r="F189" s="51"/>
      <c r="G189" s="70"/>
      <c r="H189" s="50"/>
      <c r="I189" s="79"/>
      <c r="J189" s="31"/>
      <c r="K189" s="220"/>
      <c r="L189" s="221"/>
      <c r="M189" s="221"/>
      <c r="N189" s="221"/>
    </row>
    <row r="190" spans="1:14" ht="36" customHeight="1" x14ac:dyDescent="0.25">
      <c r="A190" s="46">
        <v>186</v>
      </c>
      <c r="B190" s="68"/>
      <c r="C190" s="210"/>
      <c r="D190" s="51"/>
      <c r="E190" s="69"/>
      <c r="F190" s="51"/>
      <c r="G190" s="70"/>
      <c r="H190" s="50"/>
      <c r="I190" s="79"/>
      <c r="J190" s="31"/>
      <c r="K190" s="220"/>
      <c r="L190" s="221"/>
      <c r="M190" s="221"/>
      <c r="N190" s="221"/>
    </row>
    <row r="191" spans="1:14" ht="49.5" customHeight="1" x14ac:dyDescent="0.25">
      <c r="A191" s="46">
        <v>187</v>
      </c>
      <c r="B191" s="68"/>
      <c r="C191" s="34"/>
      <c r="D191" s="34"/>
      <c r="E191" s="45"/>
      <c r="F191" s="40"/>
      <c r="G191" s="35"/>
      <c r="H191" s="50"/>
      <c r="I191" s="79"/>
      <c r="J191" s="31"/>
    </row>
    <row r="192" spans="1:14" ht="48" customHeight="1" x14ac:dyDescent="0.25">
      <c r="A192" s="46">
        <v>188</v>
      </c>
      <c r="B192" s="68"/>
      <c r="C192" s="260"/>
      <c r="D192" s="34"/>
      <c r="E192" s="39"/>
      <c r="F192" s="40"/>
      <c r="G192" s="35"/>
      <c r="H192" s="50"/>
      <c r="I192" s="79"/>
      <c r="J192" s="31"/>
    </row>
    <row r="193" spans="1:10" ht="36.75" customHeight="1" x14ac:dyDescent="0.25">
      <c r="A193" s="46">
        <v>189</v>
      </c>
      <c r="B193" s="68"/>
      <c r="C193" s="210"/>
      <c r="D193" s="34"/>
      <c r="E193" s="39"/>
      <c r="F193" s="40"/>
      <c r="G193" s="35"/>
      <c r="H193" s="50"/>
      <c r="I193" s="79"/>
      <c r="J193" s="31"/>
    </row>
    <row r="194" spans="1:10" ht="36.75" customHeight="1" x14ac:dyDescent="0.25">
      <c r="A194" s="46">
        <v>190</v>
      </c>
      <c r="B194" s="68"/>
      <c r="C194" s="156"/>
      <c r="D194" s="34"/>
      <c r="E194" s="39"/>
      <c r="F194" s="40"/>
      <c r="G194" s="35"/>
      <c r="H194" s="50"/>
      <c r="I194" s="79"/>
      <c r="J194" s="31"/>
    </row>
    <row r="195" spans="1:10" ht="36" customHeight="1" x14ac:dyDescent="0.25">
      <c r="A195" s="46">
        <v>191</v>
      </c>
      <c r="B195" s="68"/>
      <c r="C195" s="272"/>
      <c r="D195" s="73"/>
      <c r="E195" s="69"/>
      <c r="F195" s="51"/>
      <c r="G195" s="70"/>
      <c r="H195" s="50"/>
      <c r="I195" s="79"/>
      <c r="J195" s="31"/>
    </row>
    <row r="196" spans="1:10" ht="35.25" customHeight="1" x14ac:dyDescent="0.25">
      <c r="A196" s="46">
        <v>192</v>
      </c>
      <c r="B196" s="68"/>
      <c r="C196" s="34"/>
      <c r="D196" s="177"/>
      <c r="E196" s="39"/>
      <c r="F196" s="40"/>
      <c r="G196" s="35"/>
      <c r="H196" s="50"/>
      <c r="I196" s="79"/>
      <c r="J196" s="31"/>
    </row>
    <row r="197" spans="1:10" ht="35.25" customHeight="1" x14ac:dyDescent="0.25">
      <c r="A197" s="46">
        <v>193</v>
      </c>
      <c r="B197" s="49"/>
      <c r="C197" s="47"/>
      <c r="D197" s="47"/>
      <c r="E197" s="39"/>
      <c r="F197" s="40"/>
      <c r="G197" s="41"/>
      <c r="H197" s="50"/>
      <c r="I197" s="79"/>
      <c r="J197" s="31"/>
    </row>
    <row r="198" spans="1:10" ht="36.75" customHeight="1" x14ac:dyDescent="0.25">
      <c r="A198" s="46">
        <v>194</v>
      </c>
      <c r="B198" s="49"/>
      <c r="C198" s="75"/>
      <c r="D198" s="82"/>
      <c r="E198" s="69"/>
      <c r="F198" s="51"/>
      <c r="G198" s="60"/>
      <c r="H198" s="50"/>
      <c r="I198" s="79"/>
      <c r="J198" s="31"/>
    </row>
    <row r="199" spans="1:10" ht="32.25" customHeight="1" x14ac:dyDescent="0.25">
      <c r="A199" s="46"/>
      <c r="B199" s="89"/>
      <c r="C199" s="47"/>
      <c r="D199" s="33"/>
      <c r="E199" s="39"/>
      <c r="F199" s="40"/>
      <c r="G199" s="41"/>
      <c r="H199" s="50"/>
      <c r="I199" s="79"/>
      <c r="J199" s="31"/>
    </row>
    <row r="200" spans="1:10" ht="36.75" customHeight="1" x14ac:dyDescent="0.25">
      <c r="A200" s="46"/>
      <c r="B200" s="49"/>
      <c r="C200" s="75"/>
      <c r="D200" s="47"/>
      <c r="E200" s="157"/>
      <c r="F200" s="40"/>
      <c r="G200" s="41"/>
      <c r="H200" s="50"/>
      <c r="I200" s="79"/>
      <c r="J200" s="31"/>
    </row>
    <row r="201" spans="1:10" ht="38.25" customHeight="1" x14ac:dyDescent="0.25">
      <c r="A201" s="46"/>
      <c r="B201" s="49"/>
      <c r="C201" s="160"/>
      <c r="D201" s="33"/>
      <c r="E201" s="157"/>
      <c r="F201" s="40"/>
      <c r="G201" s="41"/>
      <c r="H201" s="50"/>
      <c r="I201" s="79"/>
      <c r="J201" s="31"/>
    </row>
    <row r="202" spans="1:10" ht="33" customHeight="1" x14ac:dyDescent="0.25">
      <c r="A202" s="46"/>
      <c r="B202" s="49"/>
      <c r="C202" s="160"/>
      <c r="D202" s="58"/>
      <c r="E202" s="169"/>
      <c r="F202" s="50"/>
      <c r="G202" s="170"/>
      <c r="H202" s="50"/>
      <c r="I202" s="79"/>
      <c r="J202" s="31"/>
    </row>
    <row r="203" spans="1:10" ht="35.25" customHeight="1" x14ac:dyDescent="0.25">
      <c r="A203" s="46"/>
      <c r="B203" s="49"/>
      <c r="C203" s="134"/>
      <c r="D203" s="58"/>
      <c r="E203" s="39"/>
      <c r="F203" s="40"/>
      <c r="G203" s="90"/>
      <c r="H203" s="50"/>
      <c r="I203" s="79"/>
      <c r="J203" s="31"/>
    </row>
    <row r="204" spans="1:10" ht="34.5" customHeight="1" x14ac:dyDescent="0.25">
      <c r="A204" s="46"/>
      <c r="B204" s="49"/>
      <c r="C204" s="134"/>
      <c r="D204" s="33"/>
      <c r="E204" s="45"/>
      <c r="F204" s="51"/>
      <c r="G204" s="70"/>
      <c r="H204" s="50"/>
      <c r="I204" s="79"/>
      <c r="J204" s="31"/>
    </row>
    <row r="205" spans="1:10" ht="34.5" customHeight="1" x14ac:dyDescent="0.25">
      <c r="A205" s="46"/>
      <c r="B205" s="49"/>
      <c r="C205" s="134"/>
      <c r="D205" s="33"/>
      <c r="E205" s="45"/>
      <c r="F205" s="51"/>
      <c r="G205" s="70"/>
      <c r="H205" s="50"/>
      <c r="I205" s="79"/>
      <c r="J205" s="31"/>
    </row>
    <row r="206" spans="1:10" ht="36" customHeight="1" x14ac:dyDescent="0.25">
      <c r="A206" s="46"/>
      <c r="B206" s="49"/>
      <c r="C206" s="134"/>
      <c r="D206" s="33"/>
      <c r="E206" s="39"/>
      <c r="F206" s="51"/>
      <c r="G206" s="60"/>
      <c r="H206" s="50"/>
      <c r="I206" s="79"/>
      <c r="J206" s="31"/>
    </row>
    <row r="207" spans="1:10" ht="35.25" customHeight="1" x14ac:dyDescent="0.25">
      <c r="A207" s="46"/>
      <c r="B207" s="49"/>
      <c r="C207" s="85"/>
      <c r="D207" s="58"/>
      <c r="E207" s="69"/>
      <c r="F207" s="51"/>
      <c r="G207" s="60"/>
      <c r="H207" s="50"/>
      <c r="I207" s="79"/>
      <c r="J207" s="31"/>
    </row>
    <row r="208" spans="1:10" ht="35.25" customHeight="1" x14ac:dyDescent="0.25">
      <c r="A208" s="46"/>
      <c r="B208" s="65"/>
      <c r="C208" s="128"/>
      <c r="D208" s="33"/>
      <c r="E208" s="39"/>
      <c r="F208" s="34"/>
      <c r="G208" s="41"/>
      <c r="H208" s="50"/>
      <c r="I208" s="79"/>
      <c r="J208" s="31"/>
    </row>
    <row r="209" spans="1:10" ht="35.25" customHeight="1" x14ac:dyDescent="0.25">
      <c r="A209" s="46"/>
      <c r="B209" s="49"/>
      <c r="C209" s="133"/>
      <c r="D209" s="58"/>
      <c r="E209" s="72"/>
      <c r="F209" s="51"/>
      <c r="G209" s="60"/>
      <c r="H209" s="50"/>
      <c r="I209" s="79"/>
      <c r="J209" s="31"/>
    </row>
    <row r="210" spans="1:10" ht="37.5" customHeight="1" x14ac:dyDescent="0.25">
      <c r="A210" s="46"/>
      <c r="B210" s="68"/>
      <c r="C210" s="135"/>
      <c r="D210" s="47"/>
      <c r="E210" s="39"/>
      <c r="F210" s="40"/>
      <c r="G210" s="41"/>
      <c r="H210" s="50"/>
      <c r="I210" s="79"/>
      <c r="J210" s="31"/>
    </row>
    <row r="211" spans="1:10" ht="38.25" customHeight="1" x14ac:dyDescent="0.25">
      <c r="A211" s="46"/>
      <c r="B211" s="49"/>
      <c r="C211" s="135"/>
      <c r="D211" s="47"/>
      <c r="E211" s="39"/>
      <c r="F211" s="34"/>
      <c r="G211" s="41"/>
      <c r="H211" s="50"/>
      <c r="I211" s="79"/>
      <c r="J211" s="31"/>
    </row>
    <row r="212" spans="1:10" ht="35.25" customHeight="1" x14ac:dyDescent="0.25">
      <c r="A212" s="46"/>
      <c r="B212" s="49"/>
      <c r="C212" s="111"/>
      <c r="D212" s="47"/>
      <c r="E212" s="69"/>
      <c r="F212" s="51"/>
      <c r="G212" s="60"/>
      <c r="H212" s="50"/>
      <c r="I212" s="79"/>
      <c r="J212" s="31"/>
    </row>
    <row r="213" spans="1:10" ht="36" customHeight="1" x14ac:dyDescent="0.25">
      <c r="A213" s="46"/>
      <c r="B213" s="68"/>
      <c r="C213" s="84"/>
      <c r="D213" s="58"/>
      <c r="E213" s="72"/>
      <c r="F213" s="51"/>
      <c r="G213" s="91"/>
      <c r="H213" s="50"/>
      <c r="I213" s="79"/>
      <c r="J213" s="31"/>
    </row>
    <row r="214" spans="1:10" ht="39" customHeight="1" x14ac:dyDescent="0.25">
      <c r="A214" s="46"/>
      <c r="B214" s="68"/>
      <c r="C214" s="133"/>
      <c r="D214" s="33"/>
      <c r="E214" s="39"/>
      <c r="F214" s="34"/>
      <c r="G214" s="41"/>
      <c r="H214" s="50"/>
      <c r="I214" s="79"/>
      <c r="J214" s="31"/>
    </row>
    <row r="215" spans="1:10" ht="36" customHeight="1" x14ac:dyDescent="0.25">
      <c r="A215" s="46"/>
      <c r="B215" s="49"/>
      <c r="C215" s="98"/>
      <c r="D215" s="33"/>
      <c r="E215" s="39"/>
      <c r="F215" s="50"/>
      <c r="G215" s="60"/>
      <c r="H215" s="50"/>
      <c r="I215" s="79"/>
      <c r="J215" s="31"/>
    </row>
    <row r="216" spans="1:10" ht="35.25" customHeight="1" x14ac:dyDescent="0.25">
      <c r="A216" s="46"/>
      <c r="B216" s="68"/>
      <c r="C216" s="75"/>
      <c r="D216" s="51"/>
      <c r="E216" s="93"/>
      <c r="F216" s="51"/>
      <c r="G216" s="60"/>
      <c r="H216" s="50"/>
      <c r="I216" s="79"/>
      <c r="J216" s="31"/>
    </row>
    <row r="217" spans="1:10" ht="33.75" customHeight="1" x14ac:dyDescent="0.25">
      <c r="A217" s="46"/>
      <c r="B217" s="49"/>
      <c r="C217" s="160"/>
      <c r="D217" s="33"/>
      <c r="E217" s="45"/>
      <c r="F217" s="40"/>
      <c r="G217" s="41"/>
      <c r="H217" s="50"/>
      <c r="I217" s="79"/>
      <c r="J217" s="31"/>
    </row>
    <row r="218" spans="1:10" ht="30" customHeight="1" x14ac:dyDescent="0.25">
      <c r="A218" s="46"/>
      <c r="B218" s="49"/>
      <c r="C218" s="160"/>
      <c r="D218" s="33"/>
      <c r="E218" s="39"/>
      <c r="F218" s="40"/>
      <c r="G218" s="41"/>
      <c r="H218" s="50"/>
      <c r="I218" s="79"/>
      <c r="J218" s="31"/>
    </row>
    <row r="219" spans="1:10" ht="30.75" customHeight="1" x14ac:dyDescent="0.25">
      <c r="A219" s="46"/>
      <c r="B219" s="68"/>
      <c r="C219" s="160"/>
      <c r="D219" s="58"/>
      <c r="E219" s="93"/>
      <c r="F219" s="51"/>
      <c r="G219" s="60"/>
      <c r="H219" s="50"/>
      <c r="I219" s="79"/>
      <c r="J219" s="31"/>
    </row>
    <row r="220" spans="1:10" ht="34.5" customHeight="1" x14ac:dyDescent="0.25">
      <c r="A220" s="46"/>
      <c r="B220" s="68"/>
      <c r="C220" s="160"/>
      <c r="D220" s="33"/>
      <c r="E220" s="45"/>
      <c r="F220" s="40"/>
      <c r="G220" s="41"/>
      <c r="H220" s="50"/>
      <c r="I220" s="79"/>
      <c r="J220" s="31"/>
    </row>
    <row r="221" spans="1:10" ht="45.75" customHeight="1" x14ac:dyDescent="0.25">
      <c r="A221" s="46"/>
      <c r="B221" s="49"/>
      <c r="C221" s="134"/>
      <c r="D221" s="58"/>
      <c r="E221" s="62"/>
      <c r="F221" s="51"/>
      <c r="G221" s="60"/>
      <c r="H221" s="50"/>
      <c r="I221" s="79"/>
      <c r="J221" s="31"/>
    </row>
    <row r="222" spans="1:10" ht="40.5" customHeight="1" x14ac:dyDescent="0.25">
      <c r="A222" s="46"/>
      <c r="B222" s="49"/>
      <c r="C222" s="160"/>
      <c r="D222" s="33"/>
      <c r="E222" s="39"/>
      <c r="F222" s="34"/>
      <c r="G222" s="41"/>
      <c r="H222" s="50"/>
      <c r="I222" s="79"/>
      <c r="J222" s="31"/>
    </row>
    <row r="223" spans="1:10" ht="46.5" customHeight="1" x14ac:dyDescent="0.25">
      <c r="A223" s="46"/>
      <c r="B223" s="49"/>
      <c r="C223" s="158"/>
      <c r="D223" s="33"/>
      <c r="E223" s="69"/>
      <c r="F223" s="51"/>
      <c r="G223" s="60"/>
      <c r="H223" s="50"/>
      <c r="I223" s="79"/>
      <c r="J223" s="31"/>
    </row>
    <row r="224" spans="1:10" ht="53.25" customHeight="1" x14ac:dyDescent="0.25">
      <c r="A224" s="46"/>
      <c r="B224" s="68"/>
      <c r="C224" s="160"/>
      <c r="D224" s="33"/>
      <c r="E224" s="157"/>
      <c r="F224" s="40"/>
      <c r="G224" s="41"/>
      <c r="H224" s="50"/>
      <c r="I224" s="79"/>
      <c r="J224" s="31"/>
    </row>
    <row r="225" spans="1:10" ht="43.5" customHeight="1" x14ac:dyDescent="0.25">
      <c r="A225" s="52"/>
      <c r="B225" s="68"/>
      <c r="C225" s="133"/>
      <c r="D225" s="54"/>
      <c r="E225" s="171"/>
      <c r="F225" s="51"/>
      <c r="G225" s="60"/>
      <c r="H225" s="50"/>
      <c r="I225" s="79"/>
      <c r="J225" s="31"/>
    </row>
    <row r="226" spans="1:10" ht="46.5" customHeight="1" x14ac:dyDescent="0.25">
      <c r="A226" s="52"/>
      <c r="B226" s="68"/>
      <c r="C226" s="172"/>
      <c r="D226" s="54"/>
      <c r="E226" s="69"/>
      <c r="F226" s="51"/>
      <c r="G226" s="70"/>
      <c r="H226" s="50"/>
      <c r="I226" s="79"/>
      <c r="J226" s="31"/>
    </row>
    <row r="227" spans="1:10" ht="44.25" customHeight="1" x14ac:dyDescent="0.25">
      <c r="A227" s="52"/>
      <c r="B227" s="49"/>
      <c r="C227" s="133"/>
      <c r="D227" s="47"/>
      <c r="E227" s="157"/>
      <c r="F227" s="40"/>
      <c r="G227" s="41"/>
      <c r="H227" s="123"/>
      <c r="I227" s="79"/>
      <c r="J227" s="31"/>
    </row>
    <row r="228" spans="1:10" ht="41.25" customHeight="1" x14ac:dyDescent="0.25">
      <c r="A228" s="173"/>
      <c r="B228" s="49"/>
      <c r="C228" s="172"/>
      <c r="D228" s="58"/>
      <c r="E228" s="69"/>
      <c r="F228" s="51"/>
      <c r="G228" s="70"/>
      <c r="H228" s="123"/>
      <c r="I228" s="79"/>
      <c r="J228" s="31"/>
    </row>
    <row r="229" spans="1:10" ht="57" customHeight="1" x14ac:dyDescent="0.25">
      <c r="A229" s="52"/>
      <c r="B229" s="49"/>
      <c r="C229" s="133"/>
      <c r="D229" s="33"/>
      <c r="E229" s="39"/>
      <c r="F229" s="51"/>
      <c r="G229" s="60"/>
      <c r="H229" s="123"/>
      <c r="I229" s="79"/>
      <c r="J229" s="31"/>
    </row>
    <row r="230" spans="1:10" ht="64.5" customHeight="1" x14ac:dyDescent="0.25">
      <c r="A230" s="52"/>
      <c r="B230" s="49"/>
      <c r="C230" s="160"/>
      <c r="D230" s="113"/>
      <c r="E230" s="69"/>
      <c r="F230" s="51"/>
      <c r="G230" s="60"/>
      <c r="H230" s="123"/>
      <c r="I230" s="79"/>
      <c r="J230" s="31"/>
    </row>
    <row r="231" spans="1:10" ht="49.5" customHeight="1" x14ac:dyDescent="0.25">
      <c r="A231" s="52"/>
      <c r="B231" s="49"/>
      <c r="C231" s="134"/>
      <c r="D231" s="54"/>
      <c r="E231" s="69"/>
      <c r="F231" s="51"/>
      <c r="G231" s="70"/>
      <c r="H231" s="50"/>
      <c r="I231" s="79"/>
      <c r="J231" s="31"/>
    </row>
    <row r="232" spans="1:10" ht="39.75" customHeight="1" x14ac:dyDescent="0.25">
      <c r="A232" s="52"/>
      <c r="B232" s="53"/>
      <c r="C232" s="76"/>
      <c r="D232" s="48"/>
      <c r="E232" s="45"/>
      <c r="F232" s="40"/>
      <c r="G232" s="35"/>
      <c r="H232" s="54"/>
      <c r="I232" s="79"/>
      <c r="J232" s="31"/>
    </row>
    <row r="233" spans="1:10" ht="40.5" customHeight="1" x14ac:dyDescent="0.25">
      <c r="A233" s="52"/>
      <c r="B233" s="53"/>
      <c r="C233" s="134"/>
      <c r="D233" s="33"/>
      <c r="E233" s="45"/>
      <c r="F233" s="51"/>
      <c r="G233" s="70"/>
      <c r="H233" s="54"/>
      <c r="I233" s="79"/>
      <c r="J233" s="31"/>
    </row>
    <row r="234" spans="1:10" ht="66" customHeight="1" x14ac:dyDescent="0.25">
      <c r="A234" s="52"/>
      <c r="B234" s="53"/>
      <c r="C234" s="160"/>
      <c r="D234" s="33"/>
      <c r="E234" s="45"/>
      <c r="F234" s="40"/>
      <c r="G234" s="41"/>
      <c r="H234" s="54"/>
      <c r="I234" s="79"/>
      <c r="J234" s="31"/>
    </row>
    <row r="235" spans="1:10" ht="38.25" customHeight="1" x14ac:dyDescent="0.25">
      <c r="A235" s="52"/>
      <c r="B235" s="53"/>
      <c r="C235" s="133"/>
      <c r="D235" s="82"/>
      <c r="E235" s="69"/>
      <c r="F235" s="51"/>
      <c r="G235" s="60"/>
      <c r="H235" s="54"/>
      <c r="I235" s="79"/>
      <c r="J235" s="31"/>
    </row>
    <row r="236" spans="1:10" ht="34.5" customHeight="1" x14ac:dyDescent="0.25">
      <c r="A236" s="52"/>
      <c r="B236" s="53"/>
      <c r="C236" s="133"/>
      <c r="D236" s="58"/>
      <c r="E236" s="55"/>
      <c r="F236" s="51"/>
      <c r="G236" s="60"/>
      <c r="H236" s="54"/>
      <c r="I236" s="79"/>
      <c r="J236" s="31"/>
    </row>
    <row r="237" spans="1:10" ht="33.75" customHeight="1" x14ac:dyDescent="0.25">
      <c r="A237" s="52"/>
      <c r="B237" s="53"/>
      <c r="C237" s="98"/>
      <c r="D237" s="73"/>
      <c r="E237" s="69"/>
      <c r="F237" s="51"/>
      <c r="G237" s="60"/>
      <c r="H237" s="54"/>
      <c r="I237" s="79"/>
      <c r="J237" s="31"/>
    </row>
    <row r="238" spans="1:10" ht="32.25" customHeight="1" x14ac:dyDescent="0.25">
      <c r="A238" s="52"/>
      <c r="B238" s="53"/>
      <c r="C238" s="98"/>
      <c r="D238" s="114"/>
      <c r="E238" s="39"/>
      <c r="F238" s="40"/>
      <c r="G238" s="35"/>
      <c r="H238" s="54"/>
      <c r="I238" s="174"/>
      <c r="J238" s="29"/>
    </row>
    <row r="239" spans="1:10" ht="33.75" customHeight="1" x14ac:dyDescent="0.25">
      <c r="A239" s="52"/>
      <c r="B239" s="53"/>
      <c r="C239" s="85"/>
      <c r="D239" s="58"/>
      <c r="E239" s="69"/>
      <c r="F239" s="51"/>
      <c r="G239" s="60"/>
      <c r="H239" s="54"/>
      <c r="I239" s="174"/>
      <c r="J239" s="29"/>
    </row>
    <row r="240" spans="1:10" ht="54.75" customHeight="1" x14ac:dyDescent="0.25">
      <c r="A240" s="52"/>
      <c r="B240" s="53"/>
      <c r="C240" s="54"/>
      <c r="D240" s="58"/>
      <c r="E240" s="72"/>
      <c r="F240" s="54"/>
      <c r="G240" s="56"/>
      <c r="H240" s="54"/>
      <c r="I240" s="174"/>
      <c r="J240" s="29"/>
    </row>
    <row r="241" spans="1:10" ht="37.5" customHeight="1" x14ac:dyDescent="0.25">
      <c r="A241" s="52"/>
      <c r="B241" s="65"/>
      <c r="C241" s="160"/>
      <c r="D241" s="33"/>
      <c r="E241" s="39"/>
      <c r="F241" s="40"/>
      <c r="G241" s="41"/>
      <c r="H241" s="54"/>
      <c r="I241" s="174"/>
      <c r="J241" s="29"/>
    </row>
    <row r="242" spans="1:10" ht="40.5" customHeight="1" x14ac:dyDescent="0.25">
      <c r="A242" s="52"/>
      <c r="B242" s="53"/>
      <c r="C242" s="47"/>
      <c r="D242" s="33"/>
      <c r="E242" s="104"/>
      <c r="F242" s="40"/>
      <c r="G242" s="41"/>
      <c r="H242" s="54"/>
      <c r="I242" s="174"/>
      <c r="J242" s="29"/>
    </row>
    <row r="243" spans="1:10" ht="34.5" customHeight="1" x14ac:dyDescent="0.25">
      <c r="A243" s="52"/>
      <c r="B243" s="53"/>
      <c r="C243" s="81"/>
      <c r="D243" s="54"/>
      <c r="E243" s="72"/>
      <c r="F243" s="54"/>
      <c r="G243" s="56"/>
      <c r="H243" s="54"/>
      <c r="I243" s="174"/>
      <c r="J243" s="29"/>
    </row>
    <row r="244" spans="1:10" ht="36" customHeight="1" x14ac:dyDescent="0.25">
      <c r="A244" s="52"/>
      <c r="B244" s="53"/>
      <c r="C244" s="134"/>
      <c r="D244" s="33"/>
      <c r="E244" s="39"/>
      <c r="F244" s="51"/>
      <c r="G244" s="60"/>
      <c r="H244" s="54"/>
      <c r="I244" s="174"/>
      <c r="J244" s="29"/>
    </row>
    <row r="245" spans="1:10" ht="36" customHeight="1" x14ac:dyDescent="0.25">
      <c r="A245" s="52"/>
      <c r="B245" s="53"/>
      <c r="C245" s="158"/>
      <c r="D245" s="33"/>
      <c r="E245" s="93"/>
      <c r="F245" s="51"/>
      <c r="G245" s="60"/>
      <c r="H245" s="54"/>
      <c r="I245" s="174"/>
      <c r="J245" s="29"/>
    </row>
    <row r="246" spans="1:10" ht="38.25" customHeight="1" x14ac:dyDescent="0.25">
      <c r="A246" s="52"/>
      <c r="B246" s="49"/>
      <c r="C246" s="158"/>
      <c r="D246" s="47"/>
      <c r="E246" s="45"/>
      <c r="F246" s="40"/>
      <c r="G246" s="41"/>
      <c r="H246" s="50"/>
      <c r="I246" s="174"/>
      <c r="J246" s="29"/>
    </row>
    <row r="247" spans="1:10" ht="33.75" customHeight="1" x14ac:dyDescent="0.25">
      <c r="A247" s="52"/>
      <c r="B247" s="49"/>
      <c r="C247" s="158"/>
      <c r="D247" s="47"/>
      <c r="E247" s="45"/>
      <c r="F247" s="40"/>
      <c r="G247" s="41"/>
      <c r="H247" s="50"/>
      <c r="I247" s="174"/>
      <c r="J247" s="29"/>
    </row>
    <row r="248" spans="1:10" ht="37.5" customHeight="1" x14ac:dyDescent="0.25">
      <c r="A248" s="52"/>
      <c r="B248" s="49"/>
      <c r="C248" s="74"/>
      <c r="D248" s="71"/>
      <c r="E248" s="69"/>
      <c r="F248" s="51"/>
      <c r="G248" s="60"/>
      <c r="H248" s="50"/>
      <c r="I248" s="174"/>
      <c r="J248" s="29"/>
    </row>
    <row r="249" spans="1:10" ht="36.75" customHeight="1" x14ac:dyDescent="0.25">
      <c r="A249" s="52"/>
      <c r="B249" s="68"/>
      <c r="C249" s="98"/>
      <c r="D249" s="58"/>
      <c r="E249" s="93"/>
      <c r="F249" s="51"/>
      <c r="G249" s="60"/>
      <c r="H249" s="50"/>
      <c r="I249" s="174"/>
      <c r="J249" s="29"/>
    </row>
    <row r="250" spans="1:10" ht="37.5" customHeight="1" x14ac:dyDescent="0.25">
      <c r="A250" s="52"/>
      <c r="B250" s="68"/>
      <c r="C250" s="160"/>
      <c r="D250" s="33"/>
      <c r="E250" s="39"/>
      <c r="F250" s="40"/>
      <c r="G250" s="41"/>
      <c r="H250" s="50"/>
      <c r="I250" s="174"/>
      <c r="J250" s="29"/>
    </row>
    <row r="251" spans="1:10" ht="37.5" customHeight="1" x14ac:dyDescent="0.25">
      <c r="A251" s="52"/>
      <c r="B251" s="68"/>
      <c r="C251" s="50"/>
      <c r="D251" s="58"/>
      <c r="E251" s="160"/>
      <c r="F251" s="51"/>
      <c r="G251" s="60"/>
      <c r="H251" s="50"/>
      <c r="I251" s="174"/>
      <c r="J251" s="29"/>
    </row>
    <row r="252" spans="1:10" ht="37.5" customHeight="1" x14ac:dyDescent="0.25">
      <c r="A252" s="52"/>
      <c r="B252" s="68"/>
      <c r="C252" s="75"/>
      <c r="D252" s="47"/>
      <c r="E252" s="39"/>
      <c r="F252" s="34"/>
      <c r="G252" s="41"/>
      <c r="H252" s="50"/>
      <c r="I252" s="174"/>
      <c r="J252" s="29"/>
    </row>
    <row r="253" spans="1:10" ht="37.5" customHeight="1" x14ac:dyDescent="0.25">
      <c r="A253" s="52"/>
      <c r="B253" s="49"/>
      <c r="C253" s="133"/>
      <c r="D253" s="47"/>
      <c r="E253" s="157"/>
      <c r="F253" s="40"/>
      <c r="G253" s="41"/>
      <c r="H253" s="50"/>
      <c r="I253" s="174"/>
      <c r="J253" s="29"/>
    </row>
    <row r="254" spans="1:10" ht="47.25" customHeight="1" x14ac:dyDescent="0.25">
      <c r="A254" s="52"/>
      <c r="B254" s="49"/>
      <c r="C254" s="128"/>
      <c r="D254" s="115"/>
      <c r="E254" s="175"/>
      <c r="F254" s="80"/>
      <c r="G254" s="56"/>
      <c r="H254" s="50"/>
      <c r="I254" s="174"/>
      <c r="J254" s="29"/>
    </row>
    <row r="255" spans="1:10" ht="47.25" customHeight="1" x14ac:dyDescent="0.25">
      <c r="A255" s="52"/>
      <c r="B255" s="49"/>
      <c r="C255" s="128"/>
      <c r="D255" s="51"/>
      <c r="E255" s="69"/>
      <c r="F255" s="34"/>
      <c r="G255" s="41"/>
      <c r="H255" s="50"/>
      <c r="I255" s="174"/>
      <c r="J255" s="29"/>
    </row>
    <row r="256" spans="1:10" ht="36.75" customHeight="1" x14ac:dyDescent="0.25">
      <c r="A256" s="52"/>
      <c r="B256" s="49"/>
      <c r="C256" s="75"/>
      <c r="D256" s="47"/>
      <c r="E256" s="39"/>
      <c r="F256" s="40"/>
      <c r="G256" s="41"/>
      <c r="H256" s="50"/>
      <c r="I256" s="174"/>
      <c r="J256" s="29"/>
    </row>
    <row r="257" spans="1:10" ht="38.25" customHeight="1" x14ac:dyDescent="0.25">
      <c r="A257" s="52"/>
      <c r="B257" s="49"/>
      <c r="C257" s="95"/>
      <c r="D257" s="52"/>
      <c r="E257" s="93"/>
      <c r="F257" s="51"/>
      <c r="G257" s="60"/>
      <c r="H257" s="50"/>
      <c r="I257" s="174"/>
      <c r="J257" s="29"/>
    </row>
    <row r="258" spans="1:10" ht="43.5" customHeight="1" x14ac:dyDescent="0.25">
      <c r="A258" s="52"/>
      <c r="B258" s="49"/>
      <c r="C258" s="75"/>
      <c r="D258" s="61"/>
      <c r="E258" s="93"/>
      <c r="F258" s="51"/>
      <c r="G258" s="60"/>
      <c r="H258" s="50"/>
      <c r="I258" s="174"/>
      <c r="J258" s="29"/>
    </row>
    <row r="259" spans="1:10" ht="42.75" customHeight="1" x14ac:dyDescent="0.25">
      <c r="A259" s="52"/>
      <c r="B259" s="49"/>
      <c r="C259" s="75"/>
      <c r="D259" s="54"/>
      <c r="E259" s="55"/>
      <c r="F259" s="50"/>
      <c r="G259" s="60"/>
      <c r="H259" s="50"/>
      <c r="I259" s="174"/>
      <c r="J259" s="29"/>
    </row>
    <row r="260" spans="1:10" ht="34.5" customHeight="1" x14ac:dyDescent="0.25">
      <c r="A260" s="52"/>
      <c r="B260" s="68"/>
      <c r="C260" s="85"/>
      <c r="D260" s="58"/>
      <c r="E260" s="72"/>
      <c r="F260" s="51"/>
      <c r="G260" s="60"/>
      <c r="H260" s="50"/>
      <c r="I260" s="174"/>
      <c r="J260" s="29"/>
    </row>
    <row r="261" spans="1:10" ht="30.75" customHeight="1" x14ac:dyDescent="0.25">
      <c r="A261" s="52"/>
      <c r="B261" s="68"/>
      <c r="C261" s="159"/>
      <c r="D261" s="54"/>
      <c r="E261" s="39"/>
      <c r="F261" s="51"/>
      <c r="G261" s="60"/>
      <c r="H261" s="50"/>
      <c r="I261" s="174"/>
      <c r="J261" s="29"/>
    </row>
    <row r="262" spans="1:10" ht="32.25" customHeight="1" x14ac:dyDescent="0.25">
      <c r="A262" s="52"/>
      <c r="B262" s="49"/>
      <c r="C262" s="98"/>
      <c r="D262" s="47"/>
      <c r="E262" s="39"/>
      <c r="F262" s="51"/>
      <c r="G262" s="60"/>
      <c r="H262" s="50"/>
      <c r="I262" s="174"/>
      <c r="J262" s="29"/>
    </row>
    <row r="263" spans="1:10" ht="31.5" customHeight="1" x14ac:dyDescent="0.25">
      <c r="A263" s="52"/>
      <c r="B263" s="49"/>
      <c r="C263" s="54"/>
      <c r="D263" s="58"/>
      <c r="E263" s="69"/>
      <c r="F263" s="51"/>
      <c r="G263" s="60"/>
      <c r="H263" s="50"/>
      <c r="I263" s="174"/>
      <c r="J263" s="29"/>
    </row>
    <row r="264" spans="1:10" ht="26.25" customHeight="1" x14ac:dyDescent="0.25">
      <c r="A264" s="52"/>
      <c r="B264" s="49"/>
      <c r="C264" s="54"/>
      <c r="D264" s="58"/>
      <c r="E264" s="55"/>
      <c r="F264" s="54"/>
      <c r="G264" s="56"/>
      <c r="H264" s="50"/>
      <c r="I264" s="174"/>
      <c r="J264" s="29"/>
    </row>
    <row r="265" spans="1:10" ht="25.5" customHeight="1" x14ac:dyDescent="0.25">
      <c r="A265" s="52"/>
      <c r="B265" s="49"/>
      <c r="C265" s="75"/>
      <c r="D265" s="73"/>
      <c r="E265" s="55"/>
      <c r="F265" s="50"/>
      <c r="G265" s="60"/>
      <c r="H265" s="50"/>
      <c r="I265" s="174"/>
      <c r="J265" s="29"/>
    </row>
    <row r="266" spans="1:10" ht="31.5" customHeight="1" x14ac:dyDescent="0.25">
      <c r="A266" s="52"/>
      <c r="B266" s="68"/>
      <c r="C266" s="51"/>
      <c r="D266" s="73"/>
      <c r="E266" s="69"/>
      <c r="F266" s="51"/>
      <c r="G266" s="70"/>
      <c r="H266" s="50"/>
      <c r="I266" s="174"/>
      <c r="J266" s="29"/>
    </row>
    <row r="267" spans="1:10" ht="30.75" customHeight="1" x14ac:dyDescent="0.25">
      <c r="A267" s="52"/>
      <c r="B267" s="68"/>
      <c r="C267" s="131"/>
      <c r="D267" s="71"/>
      <c r="E267" s="69"/>
      <c r="F267" s="51"/>
      <c r="G267" s="70"/>
      <c r="H267" s="50"/>
      <c r="I267" s="174"/>
      <c r="J267" s="29"/>
    </row>
    <row r="268" spans="1:10" ht="27" customHeight="1" x14ac:dyDescent="0.25">
      <c r="A268" s="52"/>
      <c r="B268" s="49"/>
      <c r="C268" s="132"/>
      <c r="D268" s="58"/>
      <c r="E268" s="87"/>
      <c r="F268" s="51"/>
      <c r="G268" s="60"/>
      <c r="H268" s="50"/>
      <c r="I268" s="174"/>
      <c r="J268" s="29"/>
    </row>
    <row r="269" spans="1:10" ht="26.25" customHeight="1" x14ac:dyDescent="0.25">
      <c r="A269" s="52"/>
      <c r="B269" s="49"/>
      <c r="C269" s="92"/>
      <c r="D269" s="61"/>
      <c r="E269" s="69"/>
      <c r="F269" s="51"/>
      <c r="G269" s="60"/>
      <c r="H269" s="50"/>
      <c r="I269" s="174"/>
      <c r="J269" s="29"/>
    </row>
    <row r="270" spans="1:10" ht="29.25" customHeight="1" x14ac:dyDescent="0.25">
      <c r="A270" s="52"/>
      <c r="B270" s="49"/>
      <c r="C270" s="94"/>
      <c r="D270" s="58"/>
      <c r="E270" s="72"/>
      <c r="F270" s="51"/>
      <c r="G270" s="60"/>
      <c r="H270" s="50"/>
      <c r="I270" s="174"/>
      <c r="J270" s="29"/>
    </row>
    <row r="271" spans="1:10" ht="24.75" customHeight="1" x14ac:dyDescent="0.25">
      <c r="A271" s="52"/>
      <c r="B271" s="49"/>
      <c r="C271" s="133"/>
      <c r="D271" s="94"/>
      <c r="E271" s="69"/>
      <c r="F271" s="51"/>
      <c r="G271" s="60"/>
      <c r="H271" s="50"/>
      <c r="I271" s="174"/>
      <c r="J271" s="29"/>
    </row>
    <row r="272" spans="1:10" ht="26.25" customHeight="1" x14ac:dyDescent="0.25">
      <c r="A272" s="52"/>
      <c r="B272" s="53"/>
      <c r="C272" s="134"/>
      <c r="D272" s="94"/>
      <c r="E272" s="69"/>
      <c r="F272" s="51"/>
      <c r="G272" s="60"/>
      <c r="H272" s="50"/>
      <c r="I272" s="174"/>
      <c r="J272" s="29"/>
    </row>
    <row r="273" spans="1:34" ht="33" customHeight="1" x14ac:dyDescent="0.25">
      <c r="A273" s="52"/>
      <c r="B273" s="49"/>
      <c r="C273" s="98"/>
      <c r="D273" s="82"/>
      <c r="E273" s="72"/>
      <c r="F273" s="51"/>
      <c r="G273" s="70"/>
      <c r="H273" s="50"/>
      <c r="I273" s="174"/>
      <c r="J273" s="29"/>
    </row>
    <row r="274" spans="1:34" ht="33" customHeight="1" x14ac:dyDescent="0.25">
      <c r="A274" s="52"/>
      <c r="B274" s="49"/>
      <c r="C274" s="85"/>
      <c r="D274" s="33"/>
      <c r="E274" s="45"/>
      <c r="F274" s="34"/>
      <c r="G274" s="41"/>
      <c r="H274" s="50"/>
      <c r="I274" s="174"/>
      <c r="J274" s="29"/>
    </row>
    <row r="275" spans="1:34" ht="33" customHeight="1" x14ac:dyDescent="0.25">
      <c r="A275" s="52"/>
      <c r="B275" s="49"/>
      <c r="C275" s="98"/>
      <c r="D275" s="73"/>
      <c r="E275" s="69"/>
      <c r="F275" s="51"/>
      <c r="G275" s="60"/>
      <c r="H275" s="50"/>
      <c r="I275" s="174"/>
      <c r="J275" s="29"/>
    </row>
    <row r="276" spans="1:34" ht="33" customHeight="1" x14ac:dyDescent="0.25">
      <c r="A276" s="52"/>
      <c r="B276" s="49"/>
      <c r="C276" s="126"/>
      <c r="D276" s="115"/>
      <c r="E276" s="79"/>
      <c r="F276" s="80"/>
      <c r="G276" s="56"/>
      <c r="H276" s="50"/>
      <c r="I276" s="174"/>
      <c r="J276" s="29"/>
    </row>
    <row r="277" spans="1:34" ht="28.5" customHeight="1" x14ac:dyDescent="0.25">
      <c r="A277" s="52"/>
      <c r="B277" s="68"/>
      <c r="C277" s="75"/>
      <c r="D277" s="58"/>
      <c r="E277" s="93"/>
      <c r="F277" s="51"/>
      <c r="G277" s="60"/>
      <c r="H277" s="50"/>
      <c r="I277" s="174"/>
      <c r="J277" s="29"/>
    </row>
    <row r="278" spans="1:34" ht="36" customHeight="1" x14ac:dyDescent="0.25">
      <c r="A278" s="52"/>
      <c r="B278" s="53"/>
      <c r="C278" s="98"/>
      <c r="D278" s="33"/>
      <c r="E278" s="39"/>
      <c r="F278" s="34"/>
      <c r="G278" s="41"/>
      <c r="H278" s="51"/>
      <c r="I278" s="174"/>
      <c r="J278" s="29"/>
    </row>
    <row r="279" spans="1:34" ht="36.75" customHeight="1" x14ac:dyDescent="0.25">
      <c r="A279" s="116"/>
      <c r="B279" s="118"/>
      <c r="C279" s="117"/>
      <c r="D279" s="119"/>
      <c r="E279" s="120"/>
      <c r="F279" s="67"/>
      <c r="G279" s="121"/>
      <c r="H279" s="51"/>
      <c r="I279" s="174"/>
      <c r="J279" s="29"/>
    </row>
    <row r="280" spans="1:34" ht="36.75" customHeight="1" x14ac:dyDescent="0.25">
      <c r="A280" s="116"/>
      <c r="B280" s="118"/>
      <c r="C280" s="117"/>
      <c r="D280" s="88"/>
      <c r="E280" s="122"/>
      <c r="F280" s="123"/>
      <c r="G280" s="124"/>
      <c r="H280" s="105"/>
      <c r="I280" s="29"/>
      <c r="J280" s="29"/>
    </row>
    <row r="281" spans="1:34" ht="36.75" customHeight="1" x14ac:dyDescent="0.25">
      <c r="A281" s="52"/>
      <c r="B281" s="49"/>
      <c r="C281" s="107"/>
      <c r="D281" s="82"/>
      <c r="E281" s="72"/>
      <c r="F281" s="51"/>
      <c r="G281" s="60"/>
      <c r="H281" s="36"/>
      <c r="I281" s="29"/>
      <c r="J281" s="29"/>
    </row>
    <row r="282" spans="1:34" ht="36" customHeight="1" x14ac:dyDescent="0.25">
      <c r="A282" s="52"/>
      <c r="B282" s="49"/>
      <c r="C282" s="84"/>
      <c r="D282" s="58"/>
      <c r="E282" s="72"/>
      <c r="F282" s="51"/>
      <c r="G282" s="91"/>
      <c r="H282" s="36"/>
      <c r="I282" s="29"/>
      <c r="J282" s="29"/>
    </row>
    <row r="283" spans="1:34" ht="35.25" customHeight="1" x14ac:dyDescent="0.25">
      <c r="A283" s="52"/>
      <c r="B283" s="49"/>
      <c r="C283" s="85"/>
      <c r="D283" s="54"/>
      <c r="E283" s="72"/>
      <c r="F283" s="51"/>
      <c r="G283" s="60"/>
      <c r="H283" s="36"/>
      <c r="I283" s="29"/>
      <c r="J283" s="29"/>
      <c r="AH283" s="125" t="s">
        <v>65</v>
      </c>
    </row>
    <row r="284" spans="1:34" ht="33" customHeight="1" x14ac:dyDescent="0.25">
      <c r="A284" s="52"/>
      <c r="B284" s="49"/>
      <c r="C284" s="94"/>
      <c r="D284" s="58"/>
      <c r="E284" s="72"/>
      <c r="F284" s="51"/>
      <c r="G284" s="60"/>
      <c r="H284" s="36"/>
      <c r="I284" s="29"/>
      <c r="J284" s="29"/>
    </row>
    <row r="285" spans="1:34" ht="36" customHeight="1" x14ac:dyDescent="0.25">
      <c r="A285" s="136"/>
      <c r="B285" s="137"/>
      <c r="C285" s="149"/>
      <c r="D285" s="139"/>
      <c r="E285" s="143"/>
      <c r="F285" s="139"/>
      <c r="G285" s="144"/>
      <c r="H285" s="150"/>
      <c r="I285" s="29"/>
      <c r="J285" s="29"/>
    </row>
    <row r="286" spans="1:34" ht="32.25" customHeight="1" x14ac:dyDescent="0.25">
      <c r="A286" s="136"/>
      <c r="B286" s="137"/>
      <c r="C286" s="151"/>
      <c r="D286" s="152"/>
      <c r="E286" s="143"/>
      <c r="F286" s="151"/>
      <c r="G286" s="153"/>
      <c r="H286" s="150"/>
      <c r="I286" s="29"/>
      <c r="J286" s="29"/>
    </row>
    <row r="287" spans="1:34" ht="31.5" customHeight="1" x14ac:dyDescent="0.25">
      <c r="A287" s="136"/>
      <c r="B287" s="137"/>
      <c r="C287" s="149"/>
      <c r="D287" s="154"/>
      <c r="E287" s="155"/>
      <c r="F287" s="139"/>
      <c r="G287" s="144"/>
      <c r="H287" s="150"/>
      <c r="I287" s="29"/>
      <c r="J287" s="29"/>
    </row>
    <row r="288" spans="1:34" ht="50.25" customHeight="1" x14ac:dyDescent="0.25">
      <c r="A288" s="136"/>
      <c r="B288" s="137"/>
      <c r="C288" s="138"/>
      <c r="D288" s="139"/>
      <c r="E288" s="140"/>
      <c r="F288" s="139"/>
      <c r="G288" s="141"/>
      <c r="H288" s="36"/>
      <c r="I288" s="29"/>
      <c r="J288" s="29"/>
    </row>
    <row r="289" spans="1:10" ht="36" customHeight="1" x14ac:dyDescent="0.25">
      <c r="A289" s="136"/>
      <c r="B289" s="137"/>
      <c r="C289" s="142"/>
      <c r="D289" s="139"/>
      <c r="E289" s="143"/>
      <c r="F289" s="139"/>
      <c r="G289" s="144"/>
      <c r="H289" s="36"/>
      <c r="I289" s="29"/>
      <c r="J289" s="29"/>
    </row>
    <row r="290" spans="1:10" ht="39" customHeight="1" x14ac:dyDescent="0.25">
      <c r="A290" s="136"/>
      <c r="B290" s="137"/>
      <c r="C290" s="142"/>
      <c r="D290" s="145"/>
      <c r="E290" s="146"/>
      <c r="F290" s="139"/>
      <c r="G290" s="144"/>
      <c r="H290" s="36"/>
      <c r="I290" s="29"/>
      <c r="J290" s="29"/>
    </row>
    <row r="291" spans="1:10" ht="39" customHeight="1" x14ac:dyDescent="0.25">
      <c r="A291" s="136"/>
      <c r="B291" s="137"/>
      <c r="C291" s="142"/>
      <c r="D291" s="147"/>
      <c r="E291" s="143"/>
      <c r="F291" s="139"/>
      <c r="G291" s="148"/>
      <c r="H291" s="36"/>
      <c r="I291" s="29"/>
      <c r="J291" s="29"/>
    </row>
    <row r="292" spans="1:10" ht="36.75" customHeight="1" x14ac:dyDescent="0.25">
      <c r="A292" s="136"/>
      <c r="B292" s="137"/>
      <c r="C292" s="142"/>
      <c r="D292" s="147"/>
      <c r="E292" s="143"/>
      <c r="F292" s="139"/>
      <c r="G292" s="148"/>
      <c r="H292" s="36"/>
      <c r="I292" s="29"/>
      <c r="J292" s="29"/>
    </row>
    <row r="293" spans="1:10" ht="39" customHeight="1" x14ac:dyDescent="0.25">
      <c r="A293" s="52"/>
      <c r="B293" s="49"/>
      <c r="C293" s="106"/>
      <c r="D293" s="58"/>
      <c r="E293" s="69"/>
      <c r="F293" s="51"/>
      <c r="G293" s="60"/>
      <c r="H293" s="36"/>
      <c r="I293" s="29"/>
      <c r="J293" s="29"/>
    </row>
    <row r="294" spans="1:10" ht="39.75" customHeight="1" x14ac:dyDescent="0.25">
      <c r="A294" s="52"/>
      <c r="B294" s="49"/>
      <c r="C294" s="112"/>
      <c r="D294" s="33"/>
      <c r="E294" s="45"/>
      <c r="F294" s="51"/>
      <c r="G294" s="60"/>
      <c r="H294" s="36"/>
      <c r="I294" s="29"/>
      <c r="J294" s="29"/>
    </row>
    <row r="295" spans="1:10" ht="27" customHeight="1" x14ac:dyDescent="0.25">
      <c r="A295" s="52"/>
      <c r="B295" s="49"/>
      <c r="C295" s="47"/>
      <c r="D295" s="83"/>
      <c r="E295" s="79"/>
      <c r="F295" s="80"/>
      <c r="G295" s="56"/>
      <c r="H295" s="36"/>
      <c r="I295" s="29"/>
      <c r="J295" s="29"/>
    </row>
    <row r="296" spans="1:10" ht="24.75" customHeight="1" x14ac:dyDescent="0.25">
      <c r="A296" s="52"/>
      <c r="B296" s="49"/>
      <c r="C296" s="50"/>
      <c r="D296" s="96"/>
      <c r="E296" s="59"/>
      <c r="F296" s="50"/>
      <c r="G296" s="86"/>
      <c r="H296" s="36"/>
      <c r="I296" s="29"/>
      <c r="J296" s="29"/>
    </row>
    <row r="297" spans="1:10" ht="27.75" customHeight="1" x14ac:dyDescent="0.25">
      <c r="A297" s="52"/>
      <c r="B297" s="68"/>
      <c r="C297" s="75"/>
      <c r="D297" s="73"/>
      <c r="E297" s="69"/>
      <c r="F297" s="51"/>
      <c r="G297" s="60"/>
      <c r="H297" s="36"/>
      <c r="I297" s="29"/>
      <c r="J297" s="29"/>
    </row>
    <row r="298" spans="1:10" ht="28.5" customHeight="1" x14ac:dyDescent="0.25">
      <c r="A298" s="52"/>
      <c r="B298" s="49"/>
      <c r="C298" s="85"/>
      <c r="D298" s="54"/>
      <c r="E298" s="59"/>
      <c r="F298" s="51"/>
      <c r="G298" s="60"/>
      <c r="H298" s="36"/>
      <c r="I298" s="29"/>
      <c r="J298" s="29"/>
    </row>
    <row r="299" spans="1:10" ht="30" customHeight="1" x14ac:dyDescent="0.25">
      <c r="A299" s="52"/>
      <c r="B299" s="49"/>
      <c r="C299" s="85"/>
      <c r="D299" s="51"/>
      <c r="E299" s="59"/>
      <c r="F299" s="51"/>
      <c r="G299" s="60"/>
      <c r="H299" s="36"/>
      <c r="I299" s="29"/>
      <c r="J299" s="29"/>
    </row>
    <row r="300" spans="1:10" ht="28.5" customHeight="1" x14ac:dyDescent="0.25">
      <c r="A300" s="52"/>
      <c r="B300" s="49"/>
      <c r="C300" s="85"/>
      <c r="D300" s="51"/>
      <c r="E300" s="59"/>
      <c r="F300" s="51"/>
      <c r="G300" s="60"/>
      <c r="H300" s="36"/>
      <c r="I300" s="29"/>
      <c r="J300" s="29"/>
    </row>
    <row r="301" spans="1:10" ht="27.75" customHeight="1" x14ac:dyDescent="0.25">
      <c r="A301" s="52"/>
      <c r="B301" s="49"/>
      <c r="C301" s="85"/>
      <c r="D301" s="51"/>
      <c r="E301" s="59"/>
      <c r="F301" s="51"/>
      <c r="G301" s="60"/>
      <c r="H301" s="36"/>
      <c r="I301" s="29"/>
      <c r="J301" s="29"/>
    </row>
    <row r="302" spans="1:10" ht="29.25" customHeight="1" x14ac:dyDescent="0.25">
      <c r="A302" s="52"/>
      <c r="B302" s="49"/>
      <c r="C302" s="50"/>
      <c r="D302" s="58"/>
      <c r="E302" s="59"/>
      <c r="F302" s="51"/>
      <c r="G302" s="60"/>
      <c r="H302" s="36"/>
      <c r="I302" s="29"/>
      <c r="J302" s="29"/>
    </row>
    <row r="303" spans="1:10" ht="36" customHeight="1" x14ac:dyDescent="0.25">
      <c r="A303" s="52"/>
      <c r="B303" s="49"/>
      <c r="C303" s="81"/>
      <c r="D303" s="58"/>
      <c r="E303" s="59"/>
      <c r="F303" s="51"/>
      <c r="G303" s="60"/>
      <c r="H303" s="36"/>
      <c r="I303" s="29"/>
      <c r="J303" s="29"/>
    </row>
    <row r="304" spans="1:10" ht="30.75" customHeight="1" x14ac:dyDescent="0.25">
      <c r="A304" s="52"/>
      <c r="B304" s="97"/>
      <c r="C304" s="57"/>
      <c r="D304" s="58"/>
      <c r="E304" s="93"/>
      <c r="F304" s="51"/>
      <c r="G304" s="60"/>
      <c r="H304" s="36"/>
      <c r="I304" s="29"/>
      <c r="J304" s="29"/>
    </row>
    <row r="305" spans="1:10" ht="25.5" customHeight="1" x14ac:dyDescent="0.25">
      <c r="A305" s="52"/>
      <c r="B305" s="49"/>
      <c r="C305" s="85"/>
      <c r="D305" s="58"/>
      <c r="E305" s="59"/>
      <c r="F305" s="51"/>
      <c r="G305" s="60"/>
      <c r="H305" s="36"/>
      <c r="I305" s="29"/>
      <c r="J305" s="29"/>
    </row>
    <row r="306" spans="1:10" ht="24" customHeight="1" x14ac:dyDescent="0.25">
      <c r="A306" s="52"/>
      <c r="B306" s="49"/>
      <c r="C306" s="98"/>
      <c r="D306" s="50"/>
      <c r="E306" s="59"/>
      <c r="F306" s="50"/>
      <c r="G306" s="86"/>
      <c r="H306" s="36"/>
      <c r="I306" s="29"/>
      <c r="J306" s="29"/>
    </row>
    <row r="307" spans="1:10" ht="24.75" customHeight="1" x14ac:dyDescent="0.25">
      <c r="A307" s="52"/>
      <c r="B307" s="49"/>
      <c r="C307" s="81"/>
      <c r="D307" s="58"/>
      <c r="E307" s="55"/>
      <c r="F307" s="54"/>
      <c r="G307" s="56"/>
      <c r="H307" s="36"/>
      <c r="I307" s="29"/>
      <c r="J307" s="29"/>
    </row>
    <row r="308" spans="1:10" ht="49.5" customHeight="1" x14ac:dyDescent="0.35">
      <c r="A308" s="52"/>
      <c r="B308" s="49"/>
      <c r="C308" s="50"/>
      <c r="D308" s="99"/>
      <c r="E308" s="100"/>
      <c r="F308" s="50"/>
      <c r="G308" s="86"/>
      <c r="H308" s="36"/>
      <c r="I308" s="29"/>
      <c r="J308" s="29"/>
    </row>
    <row r="309" spans="1:10" ht="27" customHeight="1" x14ac:dyDescent="0.25">
      <c r="A309" s="52"/>
      <c r="B309" s="68"/>
      <c r="C309" s="47"/>
      <c r="D309" s="83"/>
      <c r="E309" s="79"/>
      <c r="F309" s="80"/>
      <c r="G309" s="56"/>
      <c r="H309" s="36"/>
      <c r="I309" s="29"/>
      <c r="J309" s="29"/>
    </row>
    <row r="310" spans="1:10" ht="24" customHeight="1" x14ac:dyDescent="0.25">
      <c r="A310" s="52"/>
      <c r="B310" s="49"/>
      <c r="C310" s="54"/>
      <c r="D310" s="50"/>
      <c r="E310" s="59"/>
      <c r="F310" s="51"/>
      <c r="G310" s="60"/>
      <c r="H310" s="36"/>
      <c r="I310" s="29"/>
      <c r="J310" s="29"/>
    </row>
    <row r="311" spans="1:10" ht="24.75" customHeight="1" x14ac:dyDescent="0.25">
      <c r="A311" s="52"/>
      <c r="B311" s="49"/>
      <c r="C311" s="98"/>
      <c r="D311" s="51"/>
      <c r="E311" s="59"/>
      <c r="F311" s="51"/>
      <c r="G311" s="60"/>
      <c r="H311" s="36"/>
      <c r="I311" s="29"/>
      <c r="J311" s="29"/>
    </row>
    <row r="312" spans="1:10" ht="25.5" customHeight="1" x14ac:dyDescent="0.25">
      <c r="A312" s="52"/>
      <c r="B312" s="49"/>
      <c r="C312" s="98"/>
      <c r="D312" s="50"/>
      <c r="E312" s="59"/>
      <c r="F312" s="50"/>
      <c r="G312" s="86"/>
      <c r="H312" s="36"/>
      <c r="I312" s="29"/>
      <c r="J312" s="29"/>
    </row>
    <row r="313" spans="1:10" ht="27.75" customHeight="1" x14ac:dyDescent="0.25">
      <c r="A313" s="52"/>
      <c r="B313" s="49"/>
      <c r="C313" s="50"/>
      <c r="D313" s="50"/>
      <c r="E313" s="59"/>
      <c r="F313" s="50"/>
      <c r="G313" s="86"/>
      <c r="H313" s="36"/>
      <c r="I313" s="29"/>
      <c r="J313" s="29"/>
    </row>
    <row r="314" spans="1:10" ht="27.75" customHeight="1" x14ac:dyDescent="0.25">
      <c r="A314" s="52"/>
      <c r="B314" s="49"/>
      <c r="C314" s="50"/>
      <c r="D314" s="50"/>
      <c r="E314" s="59"/>
      <c r="F314" s="50"/>
      <c r="G314" s="86"/>
      <c r="H314" s="36"/>
      <c r="I314" s="29"/>
      <c r="J314" s="29"/>
    </row>
    <row r="315" spans="1:10" ht="27.75" customHeight="1" x14ac:dyDescent="0.25">
      <c r="A315" s="52"/>
      <c r="B315" s="49"/>
      <c r="C315" s="98"/>
      <c r="D315" s="50"/>
      <c r="E315" s="59"/>
      <c r="F315" s="50"/>
      <c r="G315" s="60"/>
      <c r="H315" s="36"/>
      <c r="I315" s="29"/>
      <c r="J315" s="29"/>
    </row>
    <row r="316" spans="1:10" ht="27.75" customHeight="1" x14ac:dyDescent="0.25">
      <c r="A316" s="52"/>
      <c r="B316" s="49"/>
      <c r="C316" s="98"/>
      <c r="D316" s="50"/>
      <c r="E316" s="59"/>
      <c r="F316" s="50"/>
      <c r="G316" s="60"/>
      <c r="H316" s="36"/>
      <c r="I316" s="29"/>
      <c r="J316" s="29"/>
    </row>
    <row r="317" spans="1:10" ht="50.25" customHeight="1" x14ac:dyDescent="0.25">
      <c r="A317" s="52"/>
      <c r="B317" s="49"/>
      <c r="C317" s="50"/>
      <c r="D317" s="50"/>
      <c r="E317" s="59"/>
      <c r="F317" s="50"/>
      <c r="G317" s="60"/>
      <c r="H317" s="36"/>
      <c r="I317" s="29"/>
      <c r="J317" s="29"/>
    </row>
    <row r="318" spans="1:10" ht="24" customHeight="1" x14ac:dyDescent="0.25">
      <c r="A318" s="52"/>
      <c r="B318" s="101"/>
      <c r="C318" s="50"/>
      <c r="D318" s="50"/>
      <c r="E318" s="59"/>
      <c r="F318" s="50"/>
      <c r="G318" s="60"/>
      <c r="H318" s="36"/>
      <c r="I318" s="29"/>
      <c r="J318" s="29"/>
    </row>
    <row r="319" spans="1:10" ht="22.5" customHeight="1" x14ac:dyDescent="0.25">
      <c r="A319" s="52"/>
      <c r="B319" s="101"/>
      <c r="C319" s="50"/>
      <c r="D319" s="50"/>
      <c r="E319" s="59"/>
      <c r="F319" s="50"/>
      <c r="G319" s="60"/>
      <c r="H319" s="36"/>
      <c r="I319" s="29"/>
      <c r="J319" s="29"/>
    </row>
    <row r="320" spans="1:10" ht="29.25" customHeight="1" x14ac:dyDescent="0.25">
      <c r="A320" s="52"/>
      <c r="B320" s="101"/>
      <c r="C320" s="50"/>
      <c r="D320" s="50"/>
      <c r="E320" s="59"/>
      <c r="F320" s="50"/>
      <c r="G320" s="60"/>
      <c r="H320" s="36"/>
      <c r="I320" s="29"/>
      <c r="J320" s="29"/>
    </row>
    <row r="321" spans="1:10" ht="30" customHeight="1" x14ac:dyDescent="0.25">
      <c r="A321" s="52"/>
      <c r="B321" s="101"/>
      <c r="C321" s="50"/>
      <c r="D321" s="50"/>
      <c r="E321" s="59"/>
      <c r="F321" s="50"/>
      <c r="G321" s="60"/>
      <c r="H321" s="36"/>
      <c r="I321" s="29"/>
      <c r="J321" s="29"/>
    </row>
    <row r="322" spans="1:10" ht="35.25" customHeight="1" x14ac:dyDescent="0.2">
      <c r="A322" s="50"/>
      <c r="B322" s="101"/>
      <c r="C322" s="50"/>
      <c r="D322" s="50"/>
      <c r="E322" s="59"/>
      <c r="F322" s="50"/>
      <c r="G322" s="86"/>
      <c r="H322" s="36"/>
      <c r="I322" s="29"/>
      <c r="J322" s="29"/>
    </row>
    <row r="323" spans="1:10" ht="33" customHeight="1" x14ac:dyDescent="0.2">
      <c r="A323" s="50"/>
      <c r="B323" s="101"/>
      <c r="C323" s="50"/>
      <c r="D323" s="50"/>
      <c r="E323" s="59"/>
      <c r="F323" s="50"/>
      <c r="G323" s="86"/>
      <c r="H323" s="36"/>
      <c r="I323" s="29"/>
      <c r="J323" s="29"/>
    </row>
    <row r="324" spans="1:10" ht="32.25" customHeight="1" x14ac:dyDescent="0.2">
      <c r="A324" s="50"/>
      <c r="B324" s="101"/>
      <c r="C324" s="50"/>
      <c r="D324" s="50"/>
      <c r="E324" s="59"/>
      <c r="F324" s="50"/>
      <c r="G324" s="86"/>
      <c r="H324" s="36"/>
      <c r="I324" s="29"/>
      <c r="J324" s="29"/>
    </row>
    <row r="325" spans="1:10" ht="37.5" customHeight="1" x14ac:dyDescent="0.2">
      <c r="A325" s="50"/>
      <c r="B325" s="101"/>
      <c r="C325" s="50"/>
      <c r="D325" s="50"/>
      <c r="E325" s="59"/>
      <c r="F325" s="50"/>
      <c r="G325" s="86"/>
      <c r="H325" s="36"/>
      <c r="I325" s="29"/>
      <c r="J325" s="29"/>
    </row>
    <row r="326" spans="1:10" ht="33" customHeight="1" x14ac:dyDescent="0.2">
      <c r="A326" s="50"/>
      <c r="B326" s="101"/>
      <c r="C326" s="50"/>
      <c r="D326" s="50"/>
      <c r="E326" s="59"/>
      <c r="F326" s="50"/>
      <c r="G326" s="86"/>
      <c r="H326" s="36"/>
      <c r="I326" s="29"/>
      <c r="J326" s="29"/>
    </row>
    <row r="327" spans="1:10" ht="30.75" customHeight="1" x14ac:dyDescent="0.2">
      <c r="A327" s="50"/>
      <c r="B327" s="101"/>
      <c r="C327" s="50"/>
      <c r="D327" s="50"/>
      <c r="E327" s="59"/>
      <c r="F327" s="50"/>
      <c r="G327" s="86"/>
      <c r="H327" s="36"/>
      <c r="I327" s="29"/>
      <c r="J327" s="29"/>
    </row>
    <row r="328" spans="1:10" ht="32.25" customHeight="1" x14ac:dyDescent="0.2">
      <c r="A328" s="50"/>
      <c r="B328" s="101"/>
      <c r="C328" s="50"/>
      <c r="D328" s="50"/>
      <c r="E328" s="59"/>
      <c r="F328" s="50"/>
      <c r="G328" s="86"/>
      <c r="H328" s="36"/>
      <c r="I328" s="29"/>
      <c r="J328" s="29"/>
    </row>
    <row r="329" spans="1:10" ht="36" customHeight="1" x14ac:dyDescent="0.2">
      <c r="A329" s="50"/>
      <c r="B329" s="101"/>
      <c r="C329" s="50"/>
      <c r="D329" s="50"/>
      <c r="E329" s="59"/>
      <c r="F329" s="50"/>
      <c r="G329" s="86"/>
      <c r="H329" s="36"/>
      <c r="I329" s="29"/>
      <c r="J329" s="29"/>
    </row>
    <row r="330" spans="1:10" ht="41.25" customHeight="1" x14ac:dyDescent="0.2">
      <c r="A330" s="50"/>
      <c r="B330" s="101"/>
      <c r="C330" s="50"/>
      <c r="D330" s="50"/>
      <c r="E330" s="59"/>
      <c r="F330" s="50"/>
      <c r="G330" s="86"/>
      <c r="H330" s="36"/>
      <c r="I330" s="29"/>
      <c r="J330" s="29"/>
    </row>
    <row r="331" spans="1:10" ht="48" customHeight="1" x14ac:dyDescent="0.2">
      <c r="A331" s="50"/>
      <c r="B331" s="101"/>
      <c r="C331" s="50"/>
      <c r="D331" s="50"/>
      <c r="E331" s="59"/>
      <c r="F331" s="50"/>
      <c r="G331" s="86"/>
      <c r="H331" s="36"/>
      <c r="I331" s="29"/>
      <c r="J331" s="29"/>
    </row>
    <row r="332" spans="1:10" ht="37.5" customHeight="1" x14ac:dyDescent="0.2">
      <c r="A332" s="50"/>
      <c r="B332" s="101"/>
      <c r="C332" s="50"/>
      <c r="D332" s="50"/>
      <c r="E332" s="59"/>
      <c r="F332" s="50"/>
      <c r="G332" s="86"/>
      <c r="H332" s="36"/>
      <c r="I332" s="29"/>
      <c r="J332" s="29"/>
    </row>
    <row r="333" spans="1:10" x14ac:dyDescent="0.2">
      <c r="A333" s="50"/>
      <c r="B333" s="101"/>
      <c r="C333" s="50"/>
      <c r="D333" s="50"/>
      <c r="E333" s="59"/>
      <c r="F333" s="50"/>
      <c r="G333" s="86"/>
      <c r="H333" s="36"/>
      <c r="I333" s="29"/>
      <c r="J333" s="29"/>
    </row>
    <row r="334" spans="1:10" x14ac:dyDescent="0.2">
      <c r="A334" s="50"/>
      <c r="B334" s="101"/>
      <c r="C334" s="50"/>
      <c r="D334" s="50"/>
      <c r="E334" s="59"/>
      <c r="F334" s="50"/>
      <c r="G334" s="86"/>
      <c r="H334" s="36"/>
      <c r="I334" s="29"/>
      <c r="J334" s="29"/>
    </row>
    <row r="335" spans="1:10" x14ac:dyDescent="0.2">
      <c r="A335" s="50"/>
      <c r="B335" s="101"/>
      <c r="C335" s="50"/>
      <c r="D335" s="50"/>
      <c r="E335" s="59"/>
      <c r="F335" s="50"/>
      <c r="G335" s="86"/>
      <c r="H335" s="36"/>
      <c r="I335" s="29"/>
      <c r="J335" s="29"/>
    </row>
    <row r="336" spans="1:10" x14ac:dyDescent="0.2">
      <c r="A336" s="50"/>
      <c r="B336" s="101"/>
      <c r="C336" s="50"/>
      <c r="D336" s="50"/>
      <c r="E336" s="59"/>
      <c r="F336" s="50"/>
      <c r="G336" s="86"/>
      <c r="H336" s="36"/>
      <c r="I336" s="29"/>
      <c r="J336" s="29"/>
    </row>
    <row r="337" spans="1:10" x14ac:dyDescent="0.2">
      <c r="A337" s="50"/>
      <c r="B337" s="101"/>
      <c r="C337" s="50"/>
      <c r="D337" s="50"/>
      <c r="E337" s="59"/>
      <c r="F337" s="50"/>
      <c r="G337" s="86"/>
      <c r="H337" s="36"/>
      <c r="I337" s="29"/>
      <c r="J337" s="29"/>
    </row>
    <row r="338" spans="1:10" x14ac:dyDescent="0.2">
      <c r="A338" s="50"/>
      <c r="B338" s="101"/>
      <c r="C338" s="50"/>
      <c r="D338" s="50"/>
      <c r="E338" s="59"/>
      <c r="F338" s="50"/>
      <c r="G338" s="86"/>
      <c r="H338" s="36"/>
      <c r="I338" s="29"/>
      <c r="J338" s="29"/>
    </row>
    <row r="339" spans="1:10" x14ac:dyDescent="0.2">
      <c r="A339" s="50"/>
      <c r="B339" s="101"/>
      <c r="C339" s="50"/>
      <c r="D339" s="50"/>
      <c r="E339" s="59"/>
      <c r="F339" s="50"/>
      <c r="G339" s="86"/>
      <c r="H339" s="36"/>
      <c r="I339" s="29"/>
      <c r="J339" s="29"/>
    </row>
    <row r="340" spans="1:10" x14ac:dyDescent="0.2">
      <c r="A340" s="50"/>
      <c r="B340" s="101"/>
      <c r="C340" s="50"/>
      <c r="D340" s="50"/>
      <c r="E340" s="59"/>
      <c r="F340" s="50"/>
      <c r="G340" s="86"/>
      <c r="H340" s="36"/>
      <c r="I340" s="29"/>
      <c r="J340" s="29"/>
    </row>
    <row r="341" spans="1:10" x14ac:dyDescent="0.2">
      <c r="A341" s="50"/>
      <c r="B341" s="101"/>
      <c r="C341" s="50"/>
      <c r="D341" s="50"/>
      <c r="E341" s="59"/>
      <c r="F341" s="50"/>
      <c r="G341" s="86"/>
      <c r="H341" s="36"/>
      <c r="I341" s="29"/>
      <c r="J341" s="29"/>
    </row>
    <row r="342" spans="1:10" x14ac:dyDescent="0.2">
      <c r="A342" s="50"/>
      <c r="B342" s="101"/>
      <c r="C342" s="50"/>
      <c r="D342" s="50"/>
      <c r="E342" s="59"/>
      <c r="F342" s="50"/>
      <c r="G342" s="86"/>
      <c r="H342" s="36"/>
      <c r="I342" s="29"/>
      <c r="J342" s="29"/>
    </row>
    <row r="343" spans="1:10" x14ac:dyDescent="0.2">
      <c r="A343" s="50"/>
      <c r="B343" s="101"/>
      <c r="C343" s="50"/>
      <c r="D343" s="50"/>
      <c r="E343" s="59"/>
      <c r="F343" s="50"/>
      <c r="G343" s="86"/>
      <c r="H343" s="36"/>
      <c r="I343" s="29"/>
      <c r="J343" s="29"/>
    </row>
    <row r="344" spans="1:10" x14ac:dyDescent="0.2">
      <c r="A344" s="50"/>
      <c r="B344" s="101"/>
      <c r="C344" s="50"/>
      <c r="D344" s="50"/>
      <c r="E344" s="59"/>
      <c r="F344" s="50"/>
      <c r="G344" s="86"/>
      <c r="H344" s="36"/>
      <c r="I344" s="29"/>
      <c r="J344" s="29"/>
    </row>
    <row r="345" spans="1:10" x14ac:dyDescent="0.2">
      <c r="A345" s="50"/>
      <c r="B345" s="101"/>
      <c r="C345" s="50"/>
      <c r="D345" s="50"/>
      <c r="E345" s="59"/>
      <c r="F345" s="50"/>
      <c r="G345" s="86"/>
      <c r="H345" s="36"/>
      <c r="I345" s="29"/>
      <c r="J345" s="29"/>
    </row>
    <row r="346" spans="1:10" x14ac:dyDescent="0.2">
      <c r="A346" s="50"/>
      <c r="B346" s="101"/>
      <c r="C346" s="50"/>
      <c r="D346" s="50"/>
      <c r="E346" s="59"/>
      <c r="F346" s="50"/>
      <c r="G346" s="86"/>
      <c r="H346" s="36"/>
      <c r="I346" s="29"/>
      <c r="J346" s="29"/>
    </row>
    <row r="347" spans="1:10" x14ac:dyDescent="0.2">
      <c r="A347" s="50"/>
      <c r="B347" s="101"/>
      <c r="C347" s="50"/>
      <c r="D347" s="50"/>
      <c r="E347" s="59"/>
      <c r="F347" s="50"/>
      <c r="G347" s="86"/>
      <c r="H347" s="36"/>
      <c r="I347" s="29"/>
      <c r="J347" s="29"/>
    </row>
    <row r="348" spans="1:10" x14ac:dyDescent="0.2">
      <c r="A348" s="50"/>
      <c r="B348" s="101"/>
      <c r="C348" s="50"/>
      <c r="D348" s="50"/>
      <c r="E348" s="59"/>
      <c r="F348" s="50"/>
      <c r="G348" s="86"/>
      <c r="H348" s="36"/>
      <c r="I348" s="29"/>
      <c r="J348" s="29"/>
    </row>
    <row r="349" spans="1:10" x14ac:dyDescent="0.2">
      <c r="A349" s="50"/>
      <c r="B349" s="101"/>
      <c r="C349" s="50"/>
      <c r="D349" s="50"/>
      <c r="E349" s="59"/>
      <c r="F349" s="50"/>
      <c r="G349" s="86"/>
      <c r="H349" s="36"/>
      <c r="I349" s="29"/>
      <c r="J349" s="29"/>
    </row>
    <row r="350" spans="1:10" x14ac:dyDescent="0.2">
      <c r="A350" s="50"/>
      <c r="B350" s="101"/>
      <c r="C350" s="50"/>
      <c r="D350" s="50"/>
      <c r="E350" s="59"/>
      <c r="F350" s="50"/>
      <c r="G350" s="86"/>
      <c r="H350" s="36"/>
      <c r="I350" s="29"/>
      <c r="J350" s="29"/>
    </row>
    <row r="351" spans="1:10" x14ac:dyDescent="0.2">
      <c r="A351" s="50"/>
      <c r="B351" s="101"/>
      <c r="C351" s="50"/>
      <c r="D351" s="50"/>
      <c r="E351" s="59"/>
      <c r="F351" s="50"/>
      <c r="G351" s="86"/>
      <c r="H351" s="36"/>
      <c r="I351" s="29"/>
      <c r="J351" s="29"/>
    </row>
    <row r="352" spans="1:10" x14ac:dyDescent="0.2">
      <c r="A352" s="50"/>
      <c r="B352" s="101"/>
      <c r="C352" s="50"/>
      <c r="D352" s="50"/>
      <c r="E352" s="59"/>
      <c r="F352" s="50"/>
      <c r="G352" s="86"/>
      <c r="H352" s="36"/>
      <c r="I352" s="29"/>
      <c r="J352" s="29"/>
    </row>
    <row r="353" spans="1:10" x14ac:dyDescent="0.2">
      <c r="A353" s="50"/>
      <c r="B353" s="101"/>
      <c r="C353" s="50"/>
      <c r="D353" s="50"/>
      <c r="E353" s="59"/>
      <c r="F353" s="50"/>
      <c r="G353" s="86"/>
      <c r="H353" s="36"/>
      <c r="I353" s="29"/>
      <c r="J353" s="29"/>
    </row>
    <row r="354" spans="1:10" x14ac:dyDescent="0.2">
      <c r="A354" s="50"/>
      <c r="B354" s="101"/>
      <c r="C354" s="50"/>
      <c r="D354" s="50"/>
      <c r="E354" s="59"/>
      <c r="F354" s="50"/>
      <c r="G354" s="86"/>
      <c r="H354" s="36"/>
      <c r="I354" s="29"/>
      <c r="J354" s="29"/>
    </row>
    <row r="355" spans="1:10" x14ac:dyDescent="0.2">
      <c r="A355" s="36"/>
      <c r="B355" s="37"/>
      <c r="C355" s="36"/>
      <c r="D355" s="36"/>
      <c r="E355" s="38"/>
      <c r="F355" s="36"/>
      <c r="G355" s="32"/>
      <c r="H355" s="36"/>
      <c r="I355" s="29"/>
      <c r="J355" s="29"/>
    </row>
    <row r="356" spans="1:10" x14ac:dyDescent="0.2">
      <c r="A356" s="36"/>
      <c r="B356" s="37"/>
      <c r="C356" s="36"/>
      <c r="D356" s="36"/>
      <c r="E356" s="38"/>
      <c r="F356" s="36"/>
      <c r="G356" s="32"/>
      <c r="H356" s="36"/>
      <c r="I356" s="29"/>
      <c r="J356" s="29"/>
    </row>
    <row r="357" spans="1:10" x14ac:dyDescent="0.2">
      <c r="A357" s="36"/>
      <c r="B357" s="37"/>
      <c r="C357" s="36"/>
      <c r="D357" s="36"/>
      <c r="E357" s="38"/>
      <c r="F357" s="36"/>
      <c r="G357" s="32"/>
      <c r="H357" s="36"/>
      <c r="I357" s="29"/>
      <c r="J357" s="29"/>
    </row>
    <row r="358" spans="1:10" x14ac:dyDescent="0.2">
      <c r="A358" s="36"/>
      <c r="B358" s="37"/>
      <c r="C358" s="36"/>
      <c r="D358" s="36"/>
      <c r="E358" s="38"/>
      <c r="F358" s="36"/>
      <c r="G358" s="32"/>
      <c r="H358" s="36"/>
      <c r="I358" s="29"/>
      <c r="J358" s="29"/>
    </row>
    <row r="359" spans="1:10" x14ac:dyDescent="0.2">
      <c r="A359" s="36"/>
      <c r="B359" s="37"/>
      <c r="C359" s="36"/>
      <c r="D359" s="36"/>
      <c r="E359" s="38"/>
      <c r="F359" s="36"/>
      <c r="G359" s="32"/>
      <c r="H359" s="36"/>
    </row>
    <row r="360" spans="1:10" x14ac:dyDescent="0.2">
      <c r="A360" s="36"/>
      <c r="B360" s="37"/>
      <c r="C360" s="36"/>
      <c r="D360" s="36"/>
      <c r="E360" s="38"/>
      <c r="F360" s="36"/>
      <c r="G360" s="32"/>
      <c r="H360" s="36"/>
    </row>
  </sheetData>
  <autoFilter ref="A2:M2"/>
  <mergeCells count="2">
    <mergeCell ref="A1:B1"/>
    <mergeCell ref="C1:G1"/>
  </mergeCells>
  <phoneticPr fontId="0" type="noConversion"/>
  <printOptions horizontalCentered="1"/>
  <pageMargins left="0.39370078740157483" right="0.39370078740157483" top="0.59055118110236227" bottom="0.70866141732283472" header="0.31496062992125984" footer="0.31496062992125984"/>
  <pageSetup paperSize="9" orientation="landscape" r:id="rId1"/>
  <headerFooter alignWithMargins="0">
    <oddHeader>&amp;CDETERMINE ANNO  2021</oddHeader>
    <oddFooter>&amp;RPag &amp;P</oddFooter>
  </headerFooter>
  <drawing r:id="rId2"/>
  <legacyDrawing r:id="rId3"/>
  <oleObjects>
    <mc:AlternateContent xmlns:mc="http://schemas.openxmlformats.org/markup-compatibility/2006">
      <mc:Choice Requires="x14">
        <oleObject progId="MSPhotoEd.3" shapeId="1026" r:id="rId4">
          <objectPr defaultSize="0" autoPict="0" r:id="rId5">
            <anchor moveWithCells="1" sizeWithCells="1">
              <from>
                <xdr:col>0</xdr:col>
                <xdr:colOff>295275</xdr:colOff>
                <xdr:row>0</xdr:row>
                <xdr:rowOff>38100</xdr:rowOff>
              </from>
              <to>
                <xdr:col>1</xdr:col>
                <xdr:colOff>295275</xdr:colOff>
                <xdr:row>0</xdr:row>
                <xdr:rowOff>866775</xdr:rowOff>
              </to>
            </anchor>
          </objectPr>
        </oleObject>
      </mc:Choice>
      <mc:Fallback>
        <oleObject progId="MSPhotoEd.3" shapeId="1026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6"/>
  <sheetViews>
    <sheetView workbookViewId="0">
      <selection activeCell="B11" sqref="B11"/>
    </sheetView>
  </sheetViews>
  <sheetFormatPr defaultRowHeight="12.75" x14ac:dyDescent="0.2"/>
  <cols>
    <col min="1" max="1" width="89.7109375" customWidth="1"/>
    <col min="2" max="2" width="18.140625" customWidth="1"/>
  </cols>
  <sheetData>
    <row r="1" spans="1:3" s="4" customFormat="1" ht="30" customHeight="1" thickBot="1" x14ac:dyDescent="0.25"/>
    <row r="2" spans="1:3" s="4" customFormat="1" ht="30" customHeight="1" thickBot="1" x14ac:dyDescent="0.25">
      <c r="A2" s="184" t="s">
        <v>54</v>
      </c>
      <c r="B2" s="185"/>
    </row>
    <row r="3" spans="1:3" s="4" customFormat="1" ht="30" customHeight="1" x14ac:dyDescent="0.2">
      <c r="A3" s="7" t="s">
        <v>3</v>
      </c>
      <c r="B3" s="8">
        <f>SUMIF('Elenco Determine'!F3:F72,"i",'Elenco Determine'!G3:G72)</f>
        <v>92603.82</v>
      </c>
    </row>
    <row r="4" spans="1:3" s="4" customFormat="1" ht="30" customHeight="1" thickBot="1" x14ac:dyDescent="0.25">
      <c r="A4" s="9" t="s">
        <v>4</v>
      </c>
      <c r="B4" s="10">
        <f>SUMIF('Elenco Determine'!F3:F72,"L",'Elenco Determine'!G3:G72)</f>
        <v>86255.790000000008</v>
      </c>
    </row>
    <row r="5" spans="1:3" s="4" customFormat="1" ht="30" customHeight="1" x14ac:dyDescent="0.2">
      <c r="A5" s="7" t="s">
        <v>11</v>
      </c>
      <c r="B5" s="11">
        <f t="array" ref="B5">SUM(IF('Elenco Determine'!$C$3:$C$72="VARIE",IF('Elenco Determine'!$F$3:$F$72="i",'Elenco Determine'!$G$3:$G$72,0),0))</f>
        <v>0</v>
      </c>
    </row>
    <row r="6" spans="1:3" s="4" customFormat="1" ht="30" customHeight="1" x14ac:dyDescent="0.2">
      <c r="A6" s="12" t="s">
        <v>53</v>
      </c>
      <c r="B6" s="13">
        <f t="array" ref="B6">SUM(IF('Elenco Determine'!$C$3:$C$72="MAN",IF('Elenco Determine'!$F$3:$F$72="i",'Elenco Determine'!$G$3:$G$72,0),0))</f>
        <v>0</v>
      </c>
    </row>
    <row r="7" spans="1:3" s="4" customFormat="1" ht="30" customHeight="1" thickBot="1" x14ac:dyDescent="0.25">
      <c r="A7" s="9" t="s">
        <v>9</v>
      </c>
      <c r="B7" s="14">
        <f t="array" ref="B7">SUM(IF('Elenco Determine'!$C$3:$C$72="URB",IF('Elenco Determine'!$F$3:$F$72="i",'Elenco Determine'!$G$3:$G$72,0),0))</f>
        <v>0</v>
      </c>
    </row>
    <row r="8" spans="1:3" s="4" customFormat="1" ht="30" customHeight="1" x14ac:dyDescent="0.2">
      <c r="A8" s="7" t="s">
        <v>10</v>
      </c>
      <c r="B8" s="11">
        <f t="array" ref="B8">SUM(IF('Elenco Determine'!$C$3:$C$72="VARIE",IF('Elenco Determine'!$F$3:$F$72="L",'Elenco Determine'!$G$3:$G$72,0),0))</f>
        <v>0</v>
      </c>
    </row>
    <row r="9" spans="1:3" s="4" customFormat="1" ht="30" customHeight="1" x14ac:dyDescent="0.2">
      <c r="A9" s="12" t="s">
        <v>52</v>
      </c>
      <c r="B9" s="13">
        <f t="array" ref="B9">SUM(IF('Elenco Determine'!$C$3:$C$72="MAN",IF('Elenco Determine'!$F$3:$F$72="l",'Elenco Determine'!$G$3:$G$72,0),0))</f>
        <v>0</v>
      </c>
    </row>
    <row r="10" spans="1:3" s="4" customFormat="1" ht="30" customHeight="1" thickBot="1" x14ac:dyDescent="0.25">
      <c r="A10" s="12" t="s">
        <v>5</v>
      </c>
      <c r="B10" s="13">
        <f t="array" ref="B10">SUM(IF('Elenco Determine'!$C$3:$C$72="URB",IF('Elenco Determine'!$F$3:$F$72="L",'Elenco Determine'!$G$3:$G$72,0),0))</f>
        <v>0</v>
      </c>
    </row>
    <row r="11" spans="1:3" s="4" customFormat="1" ht="38.25" customHeight="1" thickBot="1" x14ac:dyDescent="0.25">
      <c r="A11" s="15" t="s">
        <v>8</v>
      </c>
      <c r="B11" s="27" t="s">
        <v>55</v>
      </c>
    </row>
    <row r="12" spans="1:3" s="4" customFormat="1" ht="30" customHeight="1" x14ac:dyDescent="0.2">
      <c r="A12" s="12" t="s">
        <v>7</v>
      </c>
      <c r="B12" s="13"/>
      <c r="C12" s="6"/>
    </row>
    <row r="13" spans="1:3" s="4" customFormat="1" ht="30" customHeight="1" thickBot="1" x14ac:dyDescent="0.25">
      <c r="A13" s="9" t="s">
        <v>6</v>
      </c>
      <c r="B13" s="14">
        <f t="array" ref="B13">SUM(IF('Elenco Determine'!$D$3:$D$72=B11,IF('Elenco Determine'!$F$3:$F$72="L",'Elenco Determine'!$G$3:$G$72,0),0))</f>
        <v>0</v>
      </c>
    </row>
    <row r="14" spans="1:3" s="4" customFormat="1" ht="30" customHeight="1" x14ac:dyDescent="0.2">
      <c r="B14" s="5"/>
    </row>
    <row r="15" spans="1:3" s="4" customFormat="1" ht="30" customHeight="1" x14ac:dyDescent="0.2">
      <c r="B15" s="5"/>
    </row>
    <row r="16" spans="1:3" s="4" customFormat="1" ht="30" customHeight="1" x14ac:dyDescent="0.2">
      <c r="B16" s="5"/>
    </row>
  </sheetData>
  <mergeCells count="1">
    <mergeCell ref="A2:B2"/>
  </mergeCells>
  <phoneticPr fontId="0" type="noConversion"/>
  <pageMargins left="1.67" right="0.75" top="1" bottom="1" header="0.5" footer="0.5"/>
  <pageSetup paperSize="9"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3</vt:i4>
      </vt:variant>
      <vt:variant>
        <vt:lpstr>Intervalli denominati</vt:lpstr>
      </vt:variant>
      <vt:variant>
        <vt:i4>1</vt:i4>
      </vt:variant>
    </vt:vector>
  </HeadingPairs>
  <TitlesOfParts>
    <vt:vector size="4" baseType="lpstr">
      <vt:lpstr>Codici</vt:lpstr>
      <vt:lpstr>Elenco Determine</vt:lpstr>
      <vt:lpstr>Rendiconti</vt:lpstr>
      <vt:lpstr>'Elenco Determine'!Titoli_stampa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.</dc:creator>
  <cp:lastModifiedBy>Utente</cp:lastModifiedBy>
  <cp:lastPrinted>2022-06-23T08:47:28Z</cp:lastPrinted>
  <dcterms:created xsi:type="dcterms:W3CDTF">2007-07-05T13:38:15Z</dcterms:created>
  <dcterms:modified xsi:type="dcterms:W3CDTF">2024-01-18T11:27:43Z</dcterms:modified>
</cp:coreProperties>
</file>